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035" firstSheet="3" activeTab="4"/>
  </bookViews>
  <sheets>
    <sheet name="DI 19 luglio 1989" sheetId="1" r:id="rId1"/>
    <sheet name="DI 15 novembre 1995" sheetId="2" r:id="rId2"/>
    <sheet name="Legge 27 dicembre 1996 n 296" sheetId="3" r:id="rId3"/>
    <sheet name="Misura minima applicabile" sheetId="4" r:id="rId4"/>
    <sheet name="Canoni Autorità Portuali" sheetId="5" r:id="rId5"/>
    <sheet name="Foglio1" sheetId="6" r:id="rId6"/>
  </sheets>
  <definedNames>
    <definedName name="_xlnm.Print_Area" localSheetId="1">'DI 15 novembre 1995'!$A$1:$D$89</definedName>
    <definedName name="_xlnm.Print_Area" localSheetId="0">'DI 19 luglio 1989'!$A$1:$F$184</definedName>
  </definedNames>
  <calcPr fullCalcOnLoad="1"/>
</workbook>
</file>

<file path=xl/sharedStrings.xml><?xml version="1.0" encoding="utf-8"?>
<sst xmlns="http://schemas.openxmlformats.org/spreadsheetml/2006/main" count="170" uniqueCount="70">
  <si>
    <t>CANONI RELATIVI A CONCESSIONI DEMANIALI MARITTIME PER TUTTE LE FINALITA' DIVERSE DA TURISTICO RICREATIVO, CANTIERISTICA NAVALE E NAUTICA DA DIPORTO</t>
  </si>
  <si>
    <t>Decreto interministeriale 19 luglio 1989, attuativo delle disposizioni della legge 5 maggio 1989, n. 160 - Artt. 1 e 4 della legge 494/1993</t>
  </si>
  <si>
    <t>TIPOLOGIA CONCESSORIA</t>
  </si>
  <si>
    <t>Lire</t>
  </si>
  <si>
    <t>Euro</t>
  </si>
  <si>
    <t>Articolo 1, comma 1, lett. a)</t>
  </si>
  <si>
    <t>Area scoperta</t>
  </si>
  <si>
    <t>Articolo 1, comma 1, lett. b)</t>
  </si>
  <si>
    <t>Articolo 1, comma 1, lett. c)</t>
  </si>
  <si>
    <t>Articolo 1, comma 2</t>
  </si>
  <si>
    <t>Articolo 2, comma 1</t>
  </si>
  <si>
    <t>Area sedime impianti di facile rimozione</t>
  </si>
  <si>
    <t>Area sedime impianti di difficile rimozione</t>
  </si>
  <si>
    <r>
      <t>Volumetria eccedente la quota +/- 2,70 mt./ al m</t>
    </r>
    <r>
      <rPr>
        <vertAlign val="superscript"/>
        <sz val="11"/>
        <color indexed="8"/>
        <rFont val="Calibri"/>
        <family val="2"/>
      </rPr>
      <t>3</t>
    </r>
  </si>
  <si>
    <t>Volumetria tetto massimo</t>
  </si>
  <si>
    <t>Area di sedime pertinenze</t>
  </si>
  <si>
    <t>Volumetria eccedente la quota +/- 2,70 mt. per le pertinenze del p.d.m./ al m3</t>
  </si>
  <si>
    <t>Volumetria tetto massimo (pertinenze)</t>
  </si>
  <si>
    <r>
      <t>Importo per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/anno (importi riferiti all'anno 1989)</t>
    </r>
  </si>
  <si>
    <t>Pagina 1/6</t>
  </si>
  <si>
    <r>
      <t>Articolo 1, comma 1, lett. a) - Area scoperta - Importo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/anno</t>
    </r>
  </si>
  <si>
    <t>Anno</t>
  </si>
  <si>
    <t>Incremento ISTAT %</t>
  </si>
  <si>
    <t>Pagina 2/6</t>
  </si>
  <si>
    <r>
      <t>Articolo 1, comma 1, lett. b) - Area sedime impianti di facile rimozione - Importo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/anno</t>
    </r>
  </si>
  <si>
    <r>
      <t>Articolo 1, comma 1, lett. c) - Area sedime impianti di difficile rimozione                                                                                                                     Articolo 2, comma 1 - Area di sedime pertinenze                                                                                                                                                                       Importo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/anno</t>
    </r>
  </si>
  <si>
    <t>Pagina 3/6</t>
  </si>
  <si>
    <t>Pagina 4/6</t>
  </si>
  <si>
    <t>Tetto massimo volumetria</t>
  </si>
  <si>
    <r>
      <t>Articolo 1, comma 2 - Volumetria eccedente la quota +/- 2,70 mt./al m</t>
    </r>
    <r>
      <rPr>
        <vertAlign val="superscript"/>
        <sz val="11"/>
        <color indexed="8"/>
        <rFont val="Calibri"/>
        <family val="2"/>
      </rPr>
      <t xml:space="preserve">3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Importo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/anno</t>
    </r>
  </si>
  <si>
    <t>Pagina 5/6</t>
  </si>
  <si>
    <r>
      <t>Articolo 2, comma 1 - Volumetria eccedente la quota +/- 2,70 mt. per le pertinenze del p.d.m./al m</t>
    </r>
    <r>
      <rPr>
        <vertAlign val="superscript"/>
        <sz val="11"/>
        <color indexed="8"/>
        <rFont val="Calibri"/>
        <family val="2"/>
      </rPr>
      <t xml:space="preserve">3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Importo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/anno</t>
    </r>
  </si>
  <si>
    <t>Pagina 6/6</t>
  </si>
  <si>
    <t>CANONI RELATIVI A CONCESSIONI DEMANIALI MARITTIME PER LA PESCA ED ACQUICOLTURA, CANTIERI NAVALI ED ATTIVITA' CONCERNENTI LA COSTRUZIONE, MANUTENZIONE, RIPARAZIONE O DEMOLIZIONE DI MEZZI AERONAVALI</t>
  </si>
  <si>
    <t>Decreto interministeriale 15 novembre 1995, n. 595 attuativo dell'articolo 03, comma 2 del D.L. 400/93,  convertito con modificazioni nella Legge 4 dicembre 1993, n. 494                                                                                                                                                                                                                                                                                                                  Legge 23 dicembre 1996, n. 647, di conversione del D.L. 21 ottobre 1996, n. 535</t>
  </si>
  <si>
    <t>Tali misure a decorrere dal 7 luglio 2004 si applicano, ai sensi dell'art. 23 del decreto legislativo 26 maggio 2004, n. 154, che ha abrogato la legge 41/82 nonché le successive modifiche ed integrazioni apportate dalla leggi 165/92 e 164/98 - alle sole concessioni demaniali marittime per attività di pesca e acquicoltura rilasciate a favore delle cooperative e/o consorzi di cooperative di pescatori, mentre sempre a decorrere da tale data, per tutti gli altri operatori che esercitano l'attività di pesca in forma diversa da quelle sopraindicate, si applicano i canoni nelle misure unitarie determinate dal decreto interministeriale 19 luglio 1989.</t>
  </si>
  <si>
    <t>Pagina 1/2</t>
  </si>
  <si>
    <t>Misure unitarie attualizzate al 2014 - Articolo 1 Pesca e Acquacoltura</t>
  </si>
  <si>
    <r>
      <t>Punto 1 - Aree, manufatti e impianti ubicati a terra sul demanio marittimo                                                                                                                                                                                Importo per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/anno</t>
    </r>
  </si>
  <si>
    <r>
      <t>Punto 2 - Specchi acquei, manufatti e impianti ubicati nel mare territoriale                                                                                                                                                                                Importo per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/anno</t>
    </r>
  </si>
  <si>
    <t>Pagina 2/2</t>
  </si>
  <si>
    <t>Tali misure non si applicano, ai sensi dell'art. 8 della legge 552/1999, alle concessioni rilasciate anteriormente al 1994 e fino alla loro scadenza, qualora il concessionario sia una impresa di costruzione e riparazione navale iscritta agli albi speciali di cui al titolo IV della legge 14 giugno 1989, n. 234</t>
  </si>
  <si>
    <r>
      <t>Aree, specchi acquei, manufatti e pertinenze                                                                                                                                                                                                                                       Importo per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/anno</t>
    </r>
  </si>
  <si>
    <t>Canoni relativi a concessioni demaniali marittime con finalità turistico-ricreative e per le strutture destinate alla nautica da diporto</t>
  </si>
  <si>
    <t>Legge 27 dicembre 2006, n. 296 - Disposizioni per la formazione del bilancio annuale e pluriennale dello Stato (legge finanziaria 2007) (G.U. n. 299 del 27-12-2006 - Suppl. Ordinario n.244) - (Art. 1, commi 251-252) + Circolari Agenzia del Demanio prot. 2007/71 62/DAO in data 21 febbraio 2007; prot n. 2007/9801 in data 9 marzo 2007; prot n. 2009/5894 in data 10 febbraio 2009 e prot n. 2009/22570/DAO-CO/BD in data 27 maggio 2009 - Circolari Serie I Titolo: Demanio Marittimo n. 15 in data 9 agosto 2007 del Ministero dei Trasporti; nn. 22 e 26 in data 25 maggio e 23 luglio 2009 del Ministero delle Infrastrutture e dei Trasporti).</t>
  </si>
  <si>
    <t>Misure di canone tabellari - introdotte al punto 1) lettera b del comma 1 innovato dal comma 251 della legge 27 dicembre 2006, n. 296 - rivalutate con gli indici istat dal 1999 al 2007 da applicare con decorrenza 1° gennaio 2007.</t>
  </si>
  <si>
    <t>Tipologia concessoria</t>
  </si>
  <si>
    <r>
      <t>Importo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/anno</t>
    </r>
  </si>
  <si>
    <t>Anno/ISTAT</t>
  </si>
  <si>
    <t>Categoria "A"</t>
  </si>
  <si>
    <t>Categoria "B"</t>
  </si>
  <si>
    <t>Aree e specchi acquei occupati con impianti/opere di facile rimozione</t>
  </si>
  <si>
    <t>Aree e specchi acquei occupati con impianti/opere di difficile rimozione nonché dalle pertinenze demaniali marittime non destinate ad attività commerciali, terziario-direzionali e di produzione di beni e servizi</t>
  </si>
  <si>
    <t>Per ogni metro quadrato di mare territoriale per specchi acquei delimitati da opere che riguardano i porti così come definite dall'articolo 5 del testo unico di cui al regio decreto 2 aprile 1885, n. 3095, e comunque entro 100 metri dalla costa;</t>
  </si>
  <si>
    <t>Tra 101 e 300 metri dalla battigia</t>
  </si>
  <si>
    <t>Oltre i 300 metri dalla battigia</t>
  </si>
  <si>
    <t>Specchi acquei utilizzati per il posizionamento di campi boa per l'ancoraggio delle navi al di fuori degli specchi acquei di cui al punto d.</t>
  </si>
  <si>
    <t>Misura minima del canone applicabile                                                                                                                                                                                                               (Articolo 9 del Decreto Interministeriale 19 luglio 1989, attuativo delle disposizioni della legge 5 maggio 1989, n. 160)</t>
  </si>
  <si>
    <t>Canoni demaniali marittimi - Applicazione da parte delle Autorità Portuali</t>
  </si>
  <si>
    <t>Art. 18 L. 84/94</t>
  </si>
  <si>
    <t>UTILIZZAZIONI TURISTICHE (Decreto ministeriale 5 agosto 1998, n. 342 attuativo dell’articolo 03, comma 1 del D.L. 400/93, convertito, con modificazioni, nella Legge 4 dicembre 1993, n. 494 • Articolo 1, commi 250-256 della Legge 27 dicembre 2006, n. 296  a decorrere dal 1° gennaio 2007(Legge Finanziaria 2007)- PESCA (D.I. 15 novembre 1995, n. 595 attuativo dell’articolo 03, comma 2, della legge 4 dicembre 1993, n. 494- Art. 23 del decreto legislativo 26 maggio 2004, n° 154)-CANTIERISTICA (Decreto interministeriale 15 novembre 1995, n. 595  attuativo dell’articolo 03, comma 2 del D.L. 400/93, convertito, con modificazioni, nella Legge 4 dicembre 1993, n. 494
Legge 23 dicembre 1996, n. 647, di conversione del D.L. 21 ottobre 1996, n. 535)</t>
  </si>
  <si>
    <t>Utilizzazioni né turistiche né Porti Turistici né ex art. 18 L.84/94</t>
  </si>
  <si>
    <t>Criteri di cui allo stesso articolo (In attesa del decreto non ancora emanato dal Ministero dei Trasporti si applicano, nel minimo, i criteri previsti dal Decreto interministeriale 19 luglio 1989,  attuativo delle disposizioni della legge 5 maggio 1989, n.160 con gli aggiornamenti di cui agli artt. 1 e 04 Legge n.494/1993)</t>
  </si>
  <si>
    <t>Criteri autonomi ma con limite minimo di cui all'art. 7 L. 494/93 e limite massimo di cui all'art. 13, c. 1 lett. a), 2° periodo
IN PRATICA CANONI UGUALI A QUELLI APPLICATI DALLE CAPITANERIE DI PORTO</t>
  </si>
  <si>
    <t>Criteri autonomi con limite minimo ex art. 7 L. 494/93 (Decreto interministeriale 19 luglio 1989,  attuativo delle disposizioni della legge 5 maggio 1989, n.160 con gli aggiornamenti di cui agli artt. 1 e 04 Legge n.494/1993)</t>
  </si>
  <si>
    <t>Porti turistici</t>
  </si>
  <si>
    <t>Criteri autonomi ma con limite minimo ex art. 7 L. 494/93 (Decreto interministeriale 19 luglio 1989,  attuativo delle disposizioni della legge 5 maggio 1989, n.160 con gli aggiornamenti di cui agli artt. 1 e 04 Legge n.494/1993)</t>
  </si>
  <si>
    <t>Misure unitarie attualizzate al 2015</t>
  </si>
  <si>
    <t>Misure unitarie attualizzate al 2015 - Articolo 2 Cantieristica</t>
  </si>
  <si>
    <t>Misure unitarie attualizzate al 2015 con gli incrementi ISTAT dall'anno 2000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</si>
</sst>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0"/>
    <numFmt numFmtId="165" formatCode="0.000"/>
    <numFmt numFmtId="166" formatCode="0.00000"/>
    <numFmt numFmtId="167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0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7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20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60">
      <selection activeCell="F182" sqref="F182"/>
    </sheetView>
  </sheetViews>
  <sheetFormatPr defaultColWidth="8.8515625" defaultRowHeight="15"/>
  <cols>
    <col min="1" max="4" width="27.00390625" style="1" customWidth="1"/>
    <col min="5" max="6" width="13.57421875" style="1" customWidth="1"/>
    <col min="7" max="16384" width="8.8515625" style="1" customWidth="1"/>
  </cols>
  <sheetData>
    <row r="1" spans="1:4" ht="54.75" customHeight="1">
      <c r="A1" s="61" t="s">
        <v>0</v>
      </c>
      <c r="B1" s="62"/>
      <c r="C1" s="62"/>
      <c r="D1" s="63"/>
    </row>
    <row r="2" spans="1:4" ht="36.75" customHeight="1">
      <c r="A2" s="58" t="s">
        <v>1</v>
      </c>
      <c r="B2" s="59"/>
      <c r="C2" s="59"/>
      <c r="D2" s="60"/>
    </row>
    <row r="3" spans="1:4" ht="19.5" customHeight="1">
      <c r="A3" s="64" t="s">
        <v>2</v>
      </c>
      <c r="B3" s="65"/>
      <c r="C3" s="65" t="s">
        <v>18</v>
      </c>
      <c r="D3" s="66"/>
    </row>
    <row r="4" spans="1:4" ht="19.5" customHeight="1">
      <c r="A4" s="64"/>
      <c r="B4" s="65"/>
      <c r="C4" s="37" t="s">
        <v>3</v>
      </c>
      <c r="D4" s="38" t="s">
        <v>4</v>
      </c>
    </row>
    <row r="5" spans="1:5" ht="45" customHeight="1">
      <c r="A5" s="30" t="s">
        <v>5</v>
      </c>
      <c r="B5" s="31" t="s">
        <v>6</v>
      </c>
      <c r="C5" s="4">
        <v>1600</v>
      </c>
      <c r="D5" s="8">
        <f>C5/1936.27</f>
        <v>0.8263310385431784</v>
      </c>
      <c r="E5" s="2"/>
    </row>
    <row r="6" spans="1:5" ht="45" customHeight="1">
      <c r="A6" s="30" t="s">
        <v>7</v>
      </c>
      <c r="B6" s="31" t="s">
        <v>11</v>
      </c>
      <c r="C6" s="4">
        <v>3000</v>
      </c>
      <c r="D6" s="8">
        <f aca="true" t="shared" si="0" ref="D6:D12">C6/1936.27</f>
        <v>1.5493706972684596</v>
      </c>
      <c r="E6" s="2"/>
    </row>
    <row r="7" spans="1:5" ht="45" customHeight="1">
      <c r="A7" s="30" t="s">
        <v>8</v>
      </c>
      <c r="B7" s="31" t="s">
        <v>12</v>
      </c>
      <c r="C7" s="4">
        <v>3600</v>
      </c>
      <c r="D7" s="8">
        <f t="shared" si="0"/>
        <v>1.8592448367221515</v>
      </c>
      <c r="E7" s="2"/>
    </row>
    <row r="8" spans="1:5" ht="45" customHeight="1">
      <c r="A8" s="30" t="s">
        <v>9</v>
      </c>
      <c r="B8" s="31" t="s">
        <v>13</v>
      </c>
      <c r="C8" s="4">
        <v>3200</v>
      </c>
      <c r="D8" s="8">
        <f t="shared" si="0"/>
        <v>1.6526620770863567</v>
      </c>
      <c r="E8" s="2"/>
    </row>
    <row r="9" spans="1:5" ht="45" customHeight="1">
      <c r="A9" s="30" t="s">
        <v>9</v>
      </c>
      <c r="B9" s="31" t="s">
        <v>14</v>
      </c>
      <c r="C9" s="4">
        <v>10000</v>
      </c>
      <c r="D9" s="8">
        <f t="shared" si="0"/>
        <v>5.164568990894865</v>
      </c>
      <c r="E9" s="2"/>
    </row>
    <row r="10" spans="1:5" ht="45" customHeight="1">
      <c r="A10" s="30" t="s">
        <v>10</v>
      </c>
      <c r="B10" s="31" t="s">
        <v>15</v>
      </c>
      <c r="C10" s="4">
        <v>3600</v>
      </c>
      <c r="D10" s="8">
        <f t="shared" si="0"/>
        <v>1.8592448367221515</v>
      </c>
      <c r="E10" s="2"/>
    </row>
    <row r="11" spans="1:5" ht="45" customHeight="1">
      <c r="A11" s="30" t="s">
        <v>10</v>
      </c>
      <c r="B11" s="31" t="s">
        <v>16</v>
      </c>
      <c r="C11" s="4">
        <v>6000</v>
      </c>
      <c r="D11" s="8">
        <f t="shared" si="0"/>
        <v>3.098741394536919</v>
      </c>
      <c r="E11" s="2"/>
    </row>
    <row r="12" spans="1:5" ht="45" customHeight="1" thickBot="1">
      <c r="A12" s="42" t="s">
        <v>10</v>
      </c>
      <c r="B12" s="43" t="s">
        <v>17</v>
      </c>
      <c r="C12" s="16">
        <v>20000</v>
      </c>
      <c r="D12" s="10">
        <f t="shared" si="0"/>
        <v>10.32913798178973</v>
      </c>
      <c r="E12" s="2"/>
    </row>
    <row r="13" spans="1:5" ht="27" customHeight="1" thickBot="1">
      <c r="A13" s="11"/>
      <c r="B13" s="11"/>
      <c r="C13" s="11"/>
      <c r="D13" s="12" t="s">
        <v>19</v>
      </c>
      <c r="E13" s="11"/>
    </row>
    <row r="14" spans="1:4" ht="51.75" customHeight="1">
      <c r="A14" s="61" t="s">
        <v>0</v>
      </c>
      <c r="B14" s="62"/>
      <c r="C14" s="62"/>
      <c r="D14" s="63"/>
    </row>
    <row r="15" spans="1:4" ht="27" customHeight="1">
      <c r="A15" s="58" t="s">
        <v>1</v>
      </c>
      <c r="B15" s="59"/>
      <c r="C15" s="59"/>
      <c r="D15" s="60"/>
    </row>
    <row r="16" spans="1:4" ht="20.25" customHeight="1">
      <c r="A16" s="58" t="s">
        <v>67</v>
      </c>
      <c r="B16" s="59"/>
      <c r="C16" s="59"/>
      <c r="D16" s="60"/>
    </row>
    <row r="17" spans="1:4" ht="20.25" customHeight="1">
      <c r="A17" s="58" t="s">
        <v>20</v>
      </c>
      <c r="B17" s="59"/>
      <c r="C17" s="59"/>
      <c r="D17" s="60"/>
    </row>
    <row r="18" spans="1:4" ht="15">
      <c r="A18" s="30" t="s">
        <v>21</v>
      </c>
      <c r="B18" s="31" t="s">
        <v>22</v>
      </c>
      <c r="C18" s="31" t="s">
        <v>3</v>
      </c>
      <c r="D18" s="32" t="s">
        <v>4</v>
      </c>
    </row>
    <row r="19" spans="1:4" ht="17.25" customHeight="1">
      <c r="A19" s="7">
        <v>1989</v>
      </c>
      <c r="B19" s="13"/>
      <c r="C19" s="4">
        <v>1600</v>
      </c>
      <c r="D19" s="8">
        <f>C19/1936.27</f>
        <v>0.8263310385431784</v>
      </c>
    </row>
    <row r="20" spans="1:4" ht="17.25" customHeight="1">
      <c r="A20" s="7">
        <v>1990</v>
      </c>
      <c r="B20" s="13">
        <v>0.064</v>
      </c>
      <c r="C20" s="14">
        <v>1702.4</v>
      </c>
      <c r="D20" s="8">
        <f aca="true" t="shared" si="1" ref="D20:D31">C20/1936.27</f>
        <v>0.8792162250099419</v>
      </c>
    </row>
    <row r="21" spans="1:4" ht="17.25" customHeight="1">
      <c r="A21" s="7">
        <v>1991</v>
      </c>
      <c r="B21" s="13">
        <v>0.065</v>
      </c>
      <c r="C21" s="14">
        <v>1813.06</v>
      </c>
      <c r="D21" s="8">
        <f t="shared" si="1"/>
        <v>0.9363673454631843</v>
      </c>
    </row>
    <row r="22" spans="1:4" ht="17.25" customHeight="1">
      <c r="A22" s="7">
        <v>1992</v>
      </c>
      <c r="B22" s="13">
        <v>0.061</v>
      </c>
      <c r="C22" s="14">
        <v>1923.66</v>
      </c>
      <c r="D22" s="8">
        <f t="shared" si="1"/>
        <v>0.9934874785024816</v>
      </c>
    </row>
    <row r="23" spans="1:4" ht="17.25" customHeight="1">
      <c r="A23" s="7">
        <v>1993</v>
      </c>
      <c r="B23" s="13">
        <v>0.043</v>
      </c>
      <c r="C23" s="14">
        <v>2006.38</v>
      </c>
      <c r="D23" s="8">
        <f t="shared" si="1"/>
        <v>1.036208793195164</v>
      </c>
    </row>
    <row r="24" spans="1:4" ht="17.25" customHeight="1">
      <c r="A24" s="7">
        <v>1994</v>
      </c>
      <c r="B24" s="13">
        <v>0.0475</v>
      </c>
      <c r="C24" s="14">
        <v>2101.68</v>
      </c>
      <c r="D24" s="8">
        <f t="shared" si="1"/>
        <v>1.0854271356783918</v>
      </c>
    </row>
    <row r="25" spans="1:4" ht="17.25" customHeight="1">
      <c r="A25" s="7">
        <v>1995</v>
      </c>
      <c r="B25" s="13">
        <v>0.039</v>
      </c>
      <c r="C25" s="14">
        <v>2183.65</v>
      </c>
      <c r="D25" s="8">
        <f t="shared" si="1"/>
        <v>1.1277611076967573</v>
      </c>
    </row>
    <row r="26" spans="1:4" ht="17.25" customHeight="1">
      <c r="A26" s="7">
        <v>1996</v>
      </c>
      <c r="B26" s="13">
        <v>0.0735</v>
      </c>
      <c r="C26" s="14">
        <v>2344.15</v>
      </c>
      <c r="D26" s="8">
        <f t="shared" si="1"/>
        <v>1.2106524400006198</v>
      </c>
    </row>
    <row r="27" spans="1:4" ht="17.25" customHeight="1">
      <c r="A27" s="7">
        <v>1997</v>
      </c>
      <c r="B27" s="13">
        <v>0.0245</v>
      </c>
      <c r="C27" s="14">
        <v>2401.58</v>
      </c>
      <c r="D27" s="8">
        <f t="shared" si="1"/>
        <v>1.2403125597153288</v>
      </c>
    </row>
    <row r="28" spans="1:4" ht="17.25" customHeight="1">
      <c r="A28" s="7">
        <v>1998</v>
      </c>
      <c r="B28" s="13">
        <v>0.009</v>
      </c>
      <c r="C28" s="14">
        <v>2423.19</v>
      </c>
      <c r="D28" s="8">
        <f t="shared" si="1"/>
        <v>1.2514731933046528</v>
      </c>
    </row>
    <row r="29" spans="1:4" ht="17.25" customHeight="1">
      <c r="A29" s="7">
        <v>1999</v>
      </c>
      <c r="B29" s="13">
        <v>0.0065</v>
      </c>
      <c r="C29" s="14">
        <v>2438.94</v>
      </c>
      <c r="D29" s="8">
        <f t="shared" si="1"/>
        <v>1.2596073894653121</v>
      </c>
    </row>
    <row r="30" spans="1:4" ht="17.25" customHeight="1">
      <c r="A30" s="7">
        <v>2000</v>
      </c>
      <c r="B30" s="13">
        <v>0.013</v>
      </c>
      <c r="C30" s="14">
        <v>2470.65</v>
      </c>
      <c r="D30" s="8">
        <f t="shared" si="1"/>
        <v>1.2759842377354398</v>
      </c>
    </row>
    <row r="31" spans="1:4" ht="17.25" customHeight="1">
      <c r="A31" s="7">
        <v>2001</v>
      </c>
      <c r="B31" s="13">
        <v>0.0465</v>
      </c>
      <c r="C31" s="14">
        <v>2585.54</v>
      </c>
      <c r="D31" s="8">
        <f t="shared" si="1"/>
        <v>1.3353199708718309</v>
      </c>
    </row>
    <row r="32" spans="1:4" ht="17.25" customHeight="1">
      <c r="A32" s="7">
        <v>2002</v>
      </c>
      <c r="B32" s="13">
        <v>0.015</v>
      </c>
      <c r="C32" s="3"/>
      <c r="D32" s="8">
        <f>D31*B32+D31</f>
        <v>1.3553497704349082</v>
      </c>
    </row>
    <row r="33" spans="1:4" ht="17.25" customHeight="1">
      <c r="A33" s="7">
        <v>2003</v>
      </c>
      <c r="B33" s="13">
        <v>0.0155</v>
      </c>
      <c r="C33" s="3"/>
      <c r="D33" s="8">
        <f aca="true" t="shared" si="2" ref="D33:D45">D32*B33+D32</f>
        <v>1.3763576918766494</v>
      </c>
    </row>
    <row r="34" spans="1:4" ht="17.25" customHeight="1">
      <c r="A34" s="7">
        <v>2004</v>
      </c>
      <c r="B34" s="13">
        <v>0.0175</v>
      </c>
      <c r="C34" s="3"/>
      <c r="D34" s="8">
        <f t="shared" si="2"/>
        <v>1.4004439514844906</v>
      </c>
    </row>
    <row r="35" spans="1:4" ht="17.25" customHeight="1">
      <c r="A35" s="7">
        <v>2005</v>
      </c>
      <c r="B35" s="13">
        <v>0.028</v>
      </c>
      <c r="C35" s="3"/>
      <c r="D35" s="8">
        <f t="shared" si="2"/>
        <v>1.4396563821260564</v>
      </c>
    </row>
    <row r="36" spans="1:4" ht="17.25" customHeight="1">
      <c r="A36" s="7">
        <v>2006</v>
      </c>
      <c r="B36" s="13">
        <v>0.0285</v>
      </c>
      <c r="C36" s="3"/>
      <c r="D36" s="8">
        <f t="shared" si="2"/>
        <v>1.480686589016649</v>
      </c>
    </row>
    <row r="37" spans="1:4" ht="17.25" customHeight="1">
      <c r="A37" s="7">
        <v>2007</v>
      </c>
      <c r="B37" s="13">
        <v>0.0375</v>
      </c>
      <c r="C37" s="3"/>
      <c r="D37" s="8">
        <f t="shared" si="2"/>
        <v>1.5362123361047733</v>
      </c>
    </row>
    <row r="38" spans="1:4" ht="17.25" customHeight="1">
      <c r="A38" s="7">
        <v>2008</v>
      </c>
      <c r="B38" s="13">
        <v>0.0255</v>
      </c>
      <c r="C38" s="3"/>
      <c r="D38" s="8">
        <f t="shared" si="2"/>
        <v>1.575385750675445</v>
      </c>
    </row>
    <row r="39" spans="1:4" ht="17.25" customHeight="1">
      <c r="A39" s="7">
        <v>2009</v>
      </c>
      <c r="B39" s="13">
        <v>0.055</v>
      </c>
      <c r="C39" s="3"/>
      <c r="D39" s="8">
        <f t="shared" si="2"/>
        <v>1.6620319669625945</v>
      </c>
    </row>
    <row r="40" spans="1:4" ht="17.25" customHeight="1">
      <c r="A40" s="7">
        <v>2010</v>
      </c>
      <c r="B40" s="13">
        <v>-0.034</v>
      </c>
      <c r="C40" s="3"/>
      <c r="D40" s="8">
        <f t="shared" si="2"/>
        <v>1.6055228800858663</v>
      </c>
    </row>
    <row r="41" spans="1:4" ht="17.25" customHeight="1">
      <c r="A41" s="7">
        <v>2011</v>
      </c>
      <c r="B41" s="13">
        <v>0.028</v>
      </c>
      <c r="C41" s="3"/>
      <c r="D41" s="8">
        <f t="shared" si="2"/>
        <v>1.6504775207282705</v>
      </c>
    </row>
    <row r="42" spans="1:6" ht="17.25" customHeight="1">
      <c r="A42" s="7">
        <v>2012</v>
      </c>
      <c r="B42" s="13">
        <v>0.0375</v>
      </c>
      <c r="C42" s="3"/>
      <c r="D42" s="8">
        <f t="shared" si="2"/>
        <v>1.7123704277555807</v>
      </c>
      <c r="F42" s="2"/>
    </row>
    <row r="43" spans="1:4" ht="17.25" customHeight="1">
      <c r="A43" s="7">
        <v>2013</v>
      </c>
      <c r="B43" s="13">
        <v>0.0285</v>
      </c>
      <c r="C43" s="3"/>
      <c r="D43" s="8">
        <f t="shared" si="2"/>
        <v>1.7611729849466147</v>
      </c>
    </row>
    <row r="44" spans="1:5" ht="17.25" customHeight="1">
      <c r="A44" s="44">
        <v>2014</v>
      </c>
      <c r="B44" s="45">
        <v>-0.005</v>
      </c>
      <c r="C44" s="46"/>
      <c r="D44" s="47">
        <f t="shared" si="2"/>
        <v>1.7523671200218816</v>
      </c>
      <c r="E44" s="2"/>
    </row>
    <row r="45" spans="1:5" ht="17.25" customHeight="1">
      <c r="A45" s="3">
        <v>2015</v>
      </c>
      <c r="B45" s="13">
        <v>-0.009</v>
      </c>
      <c r="C45" s="3"/>
      <c r="D45" s="5">
        <f t="shared" si="2"/>
        <v>1.7365958159416846</v>
      </c>
      <c r="E45" s="2"/>
    </row>
    <row r="46" spans="1:4" ht="17.25" customHeight="1">
      <c r="A46" s="11"/>
      <c r="B46" s="17"/>
      <c r="C46" s="11"/>
      <c r="D46" s="12" t="s">
        <v>23</v>
      </c>
    </row>
    <row r="47" ht="18.75" customHeight="1" thickBot="1">
      <c r="D47" s="12"/>
    </row>
    <row r="48" spans="1:4" ht="36.75" customHeight="1">
      <c r="A48" s="61" t="s">
        <v>0</v>
      </c>
      <c r="B48" s="62"/>
      <c r="C48" s="62"/>
      <c r="D48" s="63"/>
    </row>
    <row r="49" spans="1:4" ht="41.25" customHeight="1">
      <c r="A49" s="58" t="s">
        <v>1</v>
      </c>
      <c r="B49" s="59"/>
      <c r="C49" s="59"/>
      <c r="D49" s="60"/>
    </row>
    <row r="50" spans="1:4" ht="22.5" customHeight="1">
      <c r="A50" s="58" t="s">
        <v>67</v>
      </c>
      <c r="B50" s="59"/>
      <c r="C50" s="59"/>
      <c r="D50" s="60"/>
    </row>
    <row r="51" spans="1:4" ht="21.75" customHeight="1">
      <c r="A51" s="58" t="s">
        <v>24</v>
      </c>
      <c r="B51" s="59"/>
      <c r="C51" s="59"/>
      <c r="D51" s="60"/>
    </row>
    <row r="52" spans="1:4" ht="15">
      <c r="A52" s="30" t="s">
        <v>21</v>
      </c>
      <c r="B52" s="31" t="s">
        <v>22</v>
      </c>
      <c r="C52" s="31" t="s">
        <v>3</v>
      </c>
      <c r="D52" s="32" t="s">
        <v>4</v>
      </c>
    </row>
    <row r="53" spans="1:4" ht="15">
      <c r="A53" s="7">
        <v>1989</v>
      </c>
      <c r="B53" s="13"/>
      <c r="C53" s="4">
        <v>3000</v>
      </c>
      <c r="D53" s="8">
        <f>C53/1936.27</f>
        <v>1.5493706972684596</v>
      </c>
    </row>
    <row r="54" spans="1:4" ht="15">
      <c r="A54" s="7">
        <v>1990</v>
      </c>
      <c r="B54" s="13">
        <v>0.064</v>
      </c>
      <c r="C54" s="14">
        <v>3192</v>
      </c>
      <c r="D54" s="8">
        <f aca="true" t="shared" si="3" ref="D54:D65">C54/1936.27</f>
        <v>1.648530421893641</v>
      </c>
    </row>
    <row r="55" spans="1:4" ht="15">
      <c r="A55" s="7">
        <v>1991</v>
      </c>
      <c r="B55" s="13">
        <v>0.065</v>
      </c>
      <c r="C55" s="14">
        <v>3399.48</v>
      </c>
      <c r="D55" s="8">
        <f t="shared" si="3"/>
        <v>1.7556848993167276</v>
      </c>
    </row>
    <row r="56" spans="1:4" ht="15">
      <c r="A56" s="7">
        <v>1992</v>
      </c>
      <c r="B56" s="13">
        <v>0.061</v>
      </c>
      <c r="C56" s="14">
        <v>3606.85</v>
      </c>
      <c r="D56" s="8">
        <f t="shared" si="3"/>
        <v>1.8627825664809143</v>
      </c>
    </row>
    <row r="57" spans="1:4" ht="15">
      <c r="A57" s="7">
        <v>1993</v>
      </c>
      <c r="B57" s="13">
        <v>0.043</v>
      </c>
      <c r="C57" s="14">
        <v>3761.94</v>
      </c>
      <c r="D57" s="8">
        <f t="shared" si="3"/>
        <v>1.9428798669607028</v>
      </c>
    </row>
    <row r="58" spans="1:4" ht="15">
      <c r="A58" s="7">
        <v>1994</v>
      </c>
      <c r="B58" s="13">
        <v>0.0475</v>
      </c>
      <c r="C58" s="14">
        <v>3940.63</v>
      </c>
      <c r="D58" s="8">
        <f t="shared" si="3"/>
        <v>2.0351655502590034</v>
      </c>
    </row>
    <row r="59" spans="1:4" ht="15">
      <c r="A59" s="7">
        <v>1995</v>
      </c>
      <c r="B59" s="13">
        <v>0.039</v>
      </c>
      <c r="C59" s="14">
        <v>4094.31</v>
      </c>
      <c r="D59" s="8">
        <f t="shared" si="3"/>
        <v>2.1145346465110753</v>
      </c>
    </row>
    <row r="60" spans="1:4" ht="15">
      <c r="A60" s="7">
        <v>1996</v>
      </c>
      <c r="B60" s="13">
        <v>0.0735</v>
      </c>
      <c r="C60" s="14">
        <v>4395.24</v>
      </c>
      <c r="D60" s="8">
        <f t="shared" si="3"/>
        <v>2.2699520211540745</v>
      </c>
    </row>
    <row r="61" spans="1:4" ht="15">
      <c r="A61" s="7">
        <v>1997</v>
      </c>
      <c r="B61" s="13">
        <v>0.0245</v>
      </c>
      <c r="C61" s="14">
        <v>4502.92</v>
      </c>
      <c r="D61" s="8">
        <f t="shared" si="3"/>
        <v>2.3255641000480307</v>
      </c>
    </row>
    <row r="62" spans="1:4" ht="15">
      <c r="A62" s="7">
        <v>1998</v>
      </c>
      <c r="B62" s="13">
        <v>0.009</v>
      </c>
      <c r="C62" s="14">
        <v>4543.45</v>
      </c>
      <c r="D62" s="8">
        <f t="shared" si="3"/>
        <v>2.346496098168127</v>
      </c>
    </row>
    <row r="63" spans="1:4" ht="15">
      <c r="A63" s="7">
        <v>1999</v>
      </c>
      <c r="B63" s="13">
        <v>0.0065</v>
      </c>
      <c r="C63" s="14">
        <v>4572.98</v>
      </c>
      <c r="D63" s="8">
        <f t="shared" si="3"/>
        <v>2.3617470703982395</v>
      </c>
    </row>
    <row r="64" spans="1:4" ht="15">
      <c r="A64" s="7">
        <v>2000</v>
      </c>
      <c r="B64" s="13">
        <v>0.013</v>
      </c>
      <c r="C64" s="14">
        <v>4632.43</v>
      </c>
      <c r="D64" s="8">
        <f t="shared" si="3"/>
        <v>2.39245043304911</v>
      </c>
    </row>
    <row r="65" spans="1:4" ht="15">
      <c r="A65" s="7">
        <v>2001</v>
      </c>
      <c r="B65" s="13">
        <v>0.0465</v>
      </c>
      <c r="C65" s="14">
        <v>4847.84</v>
      </c>
      <c r="D65" s="8">
        <f t="shared" si="3"/>
        <v>2.5037004136819765</v>
      </c>
    </row>
    <row r="66" spans="1:4" ht="15">
      <c r="A66" s="7">
        <v>2002</v>
      </c>
      <c r="B66" s="13">
        <v>0.015</v>
      </c>
      <c r="C66" s="3"/>
      <c r="D66" s="8">
        <f>D65*B66+D65</f>
        <v>2.541255919887206</v>
      </c>
    </row>
    <row r="67" spans="1:4" ht="15">
      <c r="A67" s="7">
        <v>2003</v>
      </c>
      <c r="B67" s="13">
        <v>0.0155</v>
      </c>
      <c r="C67" s="3"/>
      <c r="D67" s="8">
        <f aca="true" t="shared" si="4" ref="D67:D79">D66*B67+D66</f>
        <v>2.5806453866454575</v>
      </c>
    </row>
    <row r="68" spans="1:4" ht="15">
      <c r="A68" s="7">
        <v>2004</v>
      </c>
      <c r="B68" s="13">
        <v>0.0175</v>
      </c>
      <c r="C68" s="3"/>
      <c r="D68" s="8">
        <f t="shared" si="4"/>
        <v>2.625806680911753</v>
      </c>
    </row>
    <row r="69" spans="1:4" ht="15">
      <c r="A69" s="7">
        <v>2005</v>
      </c>
      <c r="B69" s="13">
        <v>0.028</v>
      </c>
      <c r="C69" s="3"/>
      <c r="D69" s="8">
        <f t="shared" si="4"/>
        <v>2.6993292679772822</v>
      </c>
    </row>
    <row r="70" spans="1:4" ht="15">
      <c r="A70" s="7">
        <v>2006</v>
      </c>
      <c r="B70" s="13">
        <v>0.0285</v>
      </c>
      <c r="C70" s="3"/>
      <c r="D70" s="18">
        <f t="shared" si="4"/>
        <v>2.776260152114635</v>
      </c>
    </row>
    <row r="71" spans="1:4" ht="15">
      <c r="A71" s="7">
        <v>2007</v>
      </c>
      <c r="B71" s="13">
        <v>0.0375</v>
      </c>
      <c r="C71" s="3"/>
      <c r="D71" s="18">
        <f t="shared" si="4"/>
        <v>2.8803699078189338</v>
      </c>
    </row>
    <row r="72" spans="1:4" ht="15">
      <c r="A72" s="7">
        <v>2008</v>
      </c>
      <c r="B72" s="13">
        <v>0.0255</v>
      </c>
      <c r="C72" s="3"/>
      <c r="D72" s="8">
        <f t="shared" si="4"/>
        <v>2.9538193404683164</v>
      </c>
    </row>
    <row r="73" spans="1:4" ht="15">
      <c r="A73" s="7">
        <v>2009</v>
      </c>
      <c r="B73" s="13">
        <v>0.055</v>
      </c>
      <c r="C73" s="3"/>
      <c r="D73" s="8">
        <f t="shared" si="4"/>
        <v>3.116279404194074</v>
      </c>
    </row>
    <row r="74" spans="1:4" ht="15">
      <c r="A74" s="7">
        <v>2010</v>
      </c>
      <c r="B74" s="13">
        <v>-0.034</v>
      </c>
      <c r="C74" s="3"/>
      <c r="D74" s="8">
        <f t="shared" si="4"/>
        <v>3.0103259044514754</v>
      </c>
    </row>
    <row r="75" spans="1:4" ht="15">
      <c r="A75" s="7">
        <v>2011</v>
      </c>
      <c r="B75" s="13">
        <v>0.028</v>
      </c>
      <c r="C75" s="3"/>
      <c r="D75" s="8">
        <f t="shared" si="4"/>
        <v>3.094615029776117</v>
      </c>
    </row>
    <row r="76" spans="1:4" ht="15">
      <c r="A76" s="7">
        <v>2012</v>
      </c>
      <c r="B76" s="13">
        <v>0.0375</v>
      </c>
      <c r="C76" s="3"/>
      <c r="D76" s="8">
        <f t="shared" si="4"/>
        <v>3.2106630933927214</v>
      </c>
    </row>
    <row r="77" spans="1:4" ht="15">
      <c r="A77" s="7">
        <v>2013</v>
      </c>
      <c r="B77" s="13">
        <v>0.0285</v>
      </c>
      <c r="C77" s="3"/>
      <c r="D77" s="8">
        <f t="shared" si="4"/>
        <v>3.302166991554414</v>
      </c>
    </row>
    <row r="78" spans="1:4" ht="15">
      <c r="A78" s="44">
        <v>2014</v>
      </c>
      <c r="B78" s="45">
        <v>-0.005</v>
      </c>
      <c r="C78" s="46"/>
      <c r="D78" s="47">
        <f t="shared" si="4"/>
        <v>3.285656156596642</v>
      </c>
    </row>
    <row r="79" spans="1:4" s="3" customFormat="1" ht="15">
      <c r="A79" s="3">
        <v>2015</v>
      </c>
      <c r="B79" s="13">
        <v>-0.009</v>
      </c>
      <c r="D79" s="5">
        <f t="shared" si="4"/>
        <v>3.256085251187272</v>
      </c>
    </row>
    <row r="80" ht="15">
      <c r="D80" s="12" t="s">
        <v>26</v>
      </c>
    </row>
    <row r="81" ht="15.75" thickBot="1"/>
    <row r="82" spans="1:4" ht="38.25" customHeight="1">
      <c r="A82" s="61" t="s">
        <v>0</v>
      </c>
      <c r="B82" s="62"/>
      <c r="C82" s="62"/>
      <c r="D82" s="63"/>
    </row>
    <row r="83" spans="1:4" ht="42" customHeight="1">
      <c r="A83" s="58" t="s">
        <v>1</v>
      </c>
      <c r="B83" s="59"/>
      <c r="C83" s="59"/>
      <c r="D83" s="60"/>
    </row>
    <row r="84" spans="1:4" ht="25.5" customHeight="1">
      <c r="A84" s="58" t="s">
        <v>67</v>
      </c>
      <c r="B84" s="59"/>
      <c r="C84" s="59"/>
      <c r="D84" s="60"/>
    </row>
    <row r="85" spans="1:4" ht="55.5" customHeight="1">
      <c r="A85" s="58" t="s">
        <v>25</v>
      </c>
      <c r="B85" s="59"/>
      <c r="C85" s="59"/>
      <c r="D85" s="60"/>
    </row>
    <row r="86" spans="1:4" ht="15">
      <c r="A86" s="30" t="s">
        <v>21</v>
      </c>
      <c r="B86" s="31" t="s">
        <v>22</v>
      </c>
      <c r="C86" s="31" t="s">
        <v>3</v>
      </c>
      <c r="D86" s="32" t="s">
        <v>4</v>
      </c>
    </row>
    <row r="87" spans="1:4" ht="15">
      <c r="A87" s="7">
        <v>1989</v>
      </c>
      <c r="B87" s="13"/>
      <c r="C87" s="4">
        <v>3600</v>
      </c>
      <c r="D87" s="8">
        <f>C87/1936.27</f>
        <v>1.8592448367221515</v>
      </c>
    </row>
    <row r="88" spans="1:4" ht="15">
      <c r="A88" s="7">
        <v>1990</v>
      </c>
      <c r="B88" s="13">
        <v>0.064</v>
      </c>
      <c r="C88" s="14">
        <v>3830.4</v>
      </c>
      <c r="D88" s="8">
        <f aca="true" t="shared" si="5" ref="D88:D99">C88/1936.27</f>
        <v>1.978236506272369</v>
      </c>
    </row>
    <row r="89" spans="1:4" ht="15">
      <c r="A89" s="7">
        <v>1991</v>
      </c>
      <c r="B89" s="13">
        <v>0.065</v>
      </c>
      <c r="C89" s="14">
        <v>4079.38</v>
      </c>
      <c r="D89" s="8">
        <f t="shared" si="5"/>
        <v>2.1068239450076693</v>
      </c>
    </row>
    <row r="90" spans="1:4" ht="15">
      <c r="A90" s="7">
        <v>1992</v>
      </c>
      <c r="B90" s="13">
        <v>0.061</v>
      </c>
      <c r="C90" s="14">
        <v>4328.22</v>
      </c>
      <c r="D90" s="8">
        <f t="shared" si="5"/>
        <v>2.2353390797770976</v>
      </c>
    </row>
    <row r="91" spans="1:4" ht="15">
      <c r="A91" s="7">
        <v>1993</v>
      </c>
      <c r="B91" s="13">
        <v>0.043</v>
      </c>
      <c r="C91" s="14">
        <v>4514.33</v>
      </c>
      <c r="D91" s="8">
        <f t="shared" si="5"/>
        <v>2.3314568732666414</v>
      </c>
    </row>
    <row r="92" spans="1:4" ht="15">
      <c r="A92" s="7">
        <v>1994</v>
      </c>
      <c r="B92" s="13">
        <v>0.0475</v>
      </c>
      <c r="C92" s="14">
        <v>4728.76</v>
      </c>
      <c r="D92" s="8">
        <f t="shared" si="5"/>
        <v>2.4422007261384002</v>
      </c>
    </row>
    <row r="93" spans="1:4" ht="15">
      <c r="A93" s="7">
        <v>1995</v>
      </c>
      <c r="B93" s="13">
        <v>0.039</v>
      </c>
      <c r="C93" s="14">
        <v>4913.18</v>
      </c>
      <c r="D93" s="8">
        <f t="shared" si="5"/>
        <v>2.5374457074684833</v>
      </c>
    </row>
    <row r="94" spans="1:4" ht="15">
      <c r="A94" s="7">
        <v>1996</v>
      </c>
      <c r="B94" s="13">
        <v>0.0735</v>
      </c>
      <c r="C94" s="14">
        <v>5274.3</v>
      </c>
      <c r="D94" s="8">
        <f t="shared" si="5"/>
        <v>2.723948622867679</v>
      </c>
    </row>
    <row r="95" spans="1:4" ht="15">
      <c r="A95" s="7">
        <v>1997</v>
      </c>
      <c r="B95" s="13">
        <v>0.0245</v>
      </c>
      <c r="C95" s="14">
        <v>5403.52</v>
      </c>
      <c r="D95" s="8">
        <f t="shared" si="5"/>
        <v>2.7906851833680224</v>
      </c>
    </row>
    <row r="96" spans="1:4" ht="15">
      <c r="A96" s="7">
        <v>1998</v>
      </c>
      <c r="B96" s="13">
        <v>0.009</v>
      </c>
      <c r="C96" s="14">
        <v>5452.15</v>
      </c>
      <c r="D96" s="8">
        <f t="shared" si="5"/>
        <v>2.8158004823707437</v>
      </c>
    </row>
    <row r="97" spans="1:4" ht="15">
      <c r="A97" s="7">
        <v>1999</v>
      </c>
      <c r="B97" s="13">
        <v>0.0065</v>
      </c>
      <c r="C97" s="14">
        <v>5487.59</v>
      </c>
      <c r="D97" s="8">
        <f t="shared" si="5"/>
        <v>2.8341037148744754</v>
      </c>
    </row>
    <row r="98" spans="1:4" ht="15">
      <c r="A98" s="7">
        <v>2000</v>
      </c>
      <c r="B98" s="13">
        <v>0.013</v>
      </c>
      <c r="C98" s="14">
        <v>5558.93</v>
      </c>
      <c r="D98" s="8">
        <f t="shared" si="5"/>
        <v>2.870947750055519</v>
      </c>
    </row>
    <row r="99" spans="1:4" ht="15">
      <c r="A99" s="7">
        <v>2001</v>
      </c>
      <c r="B99" s="13">
        <v>0.0465</v>
      </c>
      <c r="C99" s="14">
        <v>5817.42</v>
      </c>
      <c r="D99" s="8">
        <f t="shared" si="5"/>
        <v>3.0044466939011607</v>
      </c>
    </row>
    <row r="100" spans="1:4" ht="15">
      <c r="A100" s="7">
        <v>2002</v>
      </c>
      <c r="B100" s="13">
        <v>0.015</v>
      </c>
      <c r="C100" s="3"/>
      <c r="D100" s="8">
        <f>D99*B100+D99</f>
        <v>3.049513394309678</v>
      </c>
    </row>
    <row r="101" spans="1:4" ht="15">
      <c r="A101" s="7">
        <v>2003</v>
      </c>
      <c r="B101" s="13">
        <v>0.0155</v>
      </c>
      <c r="C101" s="3"/>
      <c r="D101" s="8">
        <f aca="true" t="shared" si="6" ref="D101:D113">D100*B101+D100</f>
        <v>3.096780851921478</v>
      </c>
    </row>
    <row r="102" spans="1:4" ht="15">
      <c r="A102" s="7">
        <v>2004</v>
      </c>
      <c r="B102" s="13">
        <v>0.0175</v>
      </c>
      <c r="C102" s="3"/>
      <c r="D102" s="8">
        <f t="shared" si="6"/>
        <v>3.1509745168301038</v>
      </c>
    </row>
    <row r="103" spans="1:4" ht="15">
      <c r="A103" s="7">
        <v>2005</v>
      </c>
      <c r="B103" s="13">
        <v>0.028</v>
      </c>
      <c r="C103" s="3"/>
      <c r="D103" s="8">
        <f t="shared" si="6"/>
        <v>3.2392018033013468</v>
      </c>
    </row>
    <row r="104" spans="1:4" ht="15">
      <c r="A104" s="7">
        <v>2006</v>
      </c>
      <c r="B104" s="13">
        <v>0.0285</v>
      </c>
      <c r="C104" s="3"/>
      <c r="D104" s="8">
        <f t="shared" si="6"/>
        <v>3.331519054695435</v>
      </c>
    </row>
    <row r="105" spans="1:4" ht="15">
      <c r="A105" s="7">
        <v>2007</v>
      </c>
      <c r="B105" s="13">
        <v>0.0375</v>
      </c>
      <c r="C105" s="3"/>
      <c r="D105" s="8">
        <f t="shared" si="6"/>
        <v>3.4564510192465137</v>
      </c>
    </row>
    <row r="106" spans="1:4" ht="15">
      <c r="A106" s="7">
        <v>2008</v>
      </c>
      <c r="B106" s="13">
        <v>0.0255</v>
      </c>
      <c r="C106" s="3"/>
      <c r="D106" s="8">
        <f t="shared" si="6"/>
        <v>3.5445905202373</v>
      </c>
    </row>
    <row r="107" spans="1:4" ht="15">
      <c r="A107" s="7">
        <v>2009</v>
      </c>
      <c r="B107" s="13">
        <v>0.055</v>
      </c>
      <c r="C107" s="3"/>
      <c r="D107" s="8">
        <f t="shared" si="6"/>
        <v>3.7395429988503515</v>
      </c>
    </row>
    <row r="108" spans="1:4" ht="15">
      <c r="A108" s="7">
        <v>2010</v>
      </c>
      <c r="B108" s="13">
        <v>-0.034</v>
      </c>
      <c r="C108" s="3"/>
      <c r="D108" s="8">
        <f t="shared" si="6"/>
        <v>3.6123985368894393</v>
      </c>
    </row>
    <row r="109" spans="1:4" ht="15">
      <c r="A109" s="7">
        <v>2011</v>
      </c>
      <c r="B109" s="13">
        <v>0.028</v>
      </c>
      <c r="C109" s="3"/>
      <c r="D109" s="18">
        <f t="shared" si="6"/>
        <v>3.7135456959223436</v>
      </c>
    </row>
    <row r="110" spans="1:4" ht="15">
      <c r="A110" s="7">
        <v>2012</v>
      </c>
      <c r="B110" s="13">
        <v>0.0375</v>
      </c>
      <c r="C110" s="3"/>
      <c r="D110" s="8">
        <f t="shared" si="6"/>
        <v>3.8528036595194317</v>
      </c>
    </row>
    <row r="111" spans="1:4" ht="15">
      <c r="A111" s="7">
        <v>2013</v>
      </c>
      <c r="B111" s="13">
        <v>0.0285</v>
      </c>
      <c r="C111" s="3"/>
      <c r="D111" s="8">
        <f t="shared" si="6"/>
        <v>3.9626085638157353</v>
      </c>
    </row>
    <row r="112" spans="1:4" ht="15">
      <c r="A112" s="44">
        <v>2014</v>
      </c>
      <c r="B112" s="45">
        <v>-0.005</v>
      </c>
      <c r="C112" s="46"/>
      <c r="D112" s="47">
        <f t="shared" si="6"/>
        <v>3.9427955209966568</v>
      </c>
    </row>
    <row r="113" spans="1:4" s="3" customFormat="1" ht="15">
      <c r="A113" s="3">
        <v>2015</v>
      </c>
      <c r="B113" s="13">
        <v>-0.009</v>
      </c>
      <c r="D113" s="5">
        <f t="shared" si="6"/>
        <v>3.9073103613076867</v>
      </c>
    </row>
    <row r="114" ht="15">
      <c r="D114" s="12" t="s">
        <v>27</v>
      </c>
    </row>
    <row r="115" ht="15.75" thickBot="1"/>
    <row r="116" spans="1:6" ht="46.5" customHeight="1">
      <c r="A116" s="70" t="s">
        <v>0</v>
      </c>
      <c r="B116" s="71"/>
      <c r="C116" s="71"/>
      <c r="D116" s="71"/>
      <c r="E116" s="72"/>
      <c r="F116" s="73"/>
    </row>
    <row r="117" spans="1:6" ht="42" customHeight="1">
      <c r="A117" s="67" t="s">
        <v>1</v>
      </c>
      <c r="B117" s="68"/>
      <c r="C117" s="68"/>
      <c r="D117" s="68"/>
      <c r="E117" s="68"/>
      <c r="F117" s="69"/>
    </row>
    <row r="118" spans="1:6" ht="21" customHeight="1">
      <c r="A118" s="67" t="s">
        <v>67</v>
      </c>
      <c r="B118" s="68"/>
      <c r="C118" s="68"/>
      <c r="D118" s="68"/>
      <c r="E118" s="68"/>
      <c r="F118" s="69"/>
    </row>
    <row r="119" spans="1:6" ht="48" customHeight="1">
      <c r="A119" s="67" t="s">
        <v>29</v>
      </c>
      <c r="B119" s="68"/>
      <c r="C119" s="68"/>
      <c r="D119" s="68"/>
      <c r="E119" s="68"/>
      <c r="F119" s="69"/>
    </row>
    <row r="120" spans="1:6" ht="15">
      <c r="A120" s="58" t="s">
        <v>21</v>
      </c>
      <c r="B120" s="59" t="s">
        <v>22</v>
      </c>
      <c r="C120" s="59" t="s">
        <v>3</v>
      </c>
      <c r="D120" s="59" t="s">
        <v>4</v>
      </c>
      <c r="E120" s="59" t="s">
        <v>28</v>
      </c>
      <c r="F120" s="60"/>
    </row>
    <row r="121" spans="1:6" ht="15">
      <c r="A121" s="58"/>
      <c r="B121" s="59"/>
      <c r="C121" s="59"/>
      <c r="D121" s="59"/>
      <c r="E121" s="31" t="s">
        <v>3</v>
      </c>
      <c r="F121" s="32" t="s">
        <v>4</v>
      </c>
    </row>
    <row r="122" spans="1:6" ht="15">
      <c r="A122" s="7">
        <v>1989</v>
      </c>
      <c r="B122" s="13"/>
      <c r="C122" s="4">
        <v>3200</v>
      </c>
      <c r="D122" s="5">
        <f>C122/1936.27</f>
        <v>1.6526620770863567</v>
      </c>
      <c r="E122" s="4">
        <v>10000</v>
      </c>
      <c r="F122" s="8">
        <f>E122/1936.27</f>
        <v>5.164568990894865</v>
      </c>
    </row>
    <row r="123" spans="1:6" ht="15">
      <c r="A123" s="7">
        <v>1990</v>
      </c>
      <c r="B123" s="13">
        <v>0.064</v>
      </c>
      <c r="C123" s="14">
        <v>3404.8</v>
      </c>
      <c r="D123" s="5">
        <f aca="true" t="shared" si="7" ref="D123:D134">C123/1936.27</f>
        <v>1.7584324500198838</v>
      </c>
      <c r="E123" s="14">
        <v>10640</v>
      </c>
      <c r="F123" s="8">
        <f aca="true" t="shared" si="8" ref="F123:F133">E123/1936.27</f>
        <v>5.495101406312136</v>
      </c>
    </row>
    <row r="124" spans="1:6" ht="15">
      <c r="A124" s="7">
        <v>1991</v>
      </c>
      <c r="B124" s="13">
        <v>0.065</v>
      </c>
      <c r="C124" s="14">
        <v>3626.11</v>
      </c>
      <c r="D124" s="5">
        <f t="shared" si="7"/>
        <v>1.872729526357378</v>
      </c>
      <c r="E124" s="14">
        <v>11331.6</v>
      </c>
      <c r="F124" s="8">
        <f t="shared" si="8"/>
        <v>5.852282997722425</v>
      </c>
    </row>
    <row r="125" spans="1:6" ht="15">
      <c r="A125" s="7">
        <v>1992</v>
      </c>
      <c r="B125" s="13">
        <v>0.061</v>
      </c>
      <c r="C125" s="14">
        <v>3847.3</v>
      </c>
      <c r="D125" s="5">
        <f t="shared" si="7"/>
        <v>1.9869646278669815</v>
      </c>
      <c r="E125" s="14">
        <v>12022.83</v>
      </c>
      <c r="F125" s="8">
        <f t="shared" si="8"/>
        <v>6.209273500080051</v>
      </c>
    </row>
    <row r="126" spans="1:6" ht="15">
      <c r="A126" s="7">
        <v>1993</v>
      </c>
      <c r="B126" s="13">
        <v>0.043</v>
      </c>
      <c r="C126" s="14">
        <v>4012.73</v>
      </c>
      <c r="D126" s="5">
        <f t="shared" si="7"/>
        <v>2.072402092683355</v>
      </c>
      <c r="E126" s="14">
        <v>12539.81</v>
      </c>
      <c r="F126" s="8">
        <f t="shared" si="8"/>
        <v>6.476271387771333</v>
      </c>
    </row>
    <row r="127" spans="1:6" ht="15">
      <c r="A127" s="7">
        <v>1994</v>
      </c>
      <c r="B127" s="13">
        <v>0.0475</v>
      </c>
      <c r="C127" s="14">
        <v>4203.33</v>
      </c>
      <c r="D127" s="5">
        <f t="shared" si="7"/>
        <v>2.170838777649811</v>
      </c>
      <c r="E127" s="14">
        <v>13134.4</v>
      </c>
      <c r="F127" s="8">
        <f t="shared" si="8"/>
        <v>6.783351495400951</v>
      </c>
    </row>
    <row r="128" spans="1:6" ht="15">
      <c r="A128" s="7">
        <v>1995</v>
      </c>
      <c r="B128" s="13">
        <v>0.039</v>
      </c>
      <c r="C128" s="14">
        <v>4367.26</v>
      </c>
      <c r="D128" s="5">
        <f t="shared" si="7"/>
        <v>2.255501557117551</v>
      </c>
      <c r="E128" s="14">
        <v>13646.64</v>
      </c>
      <c r="F128" s="8">
        <f t="shared" si="8"/>
        <v>7.0479013773905494</v>
      </c>
    </row>
    <row r="129" spans="1:6" ht="15">
      <c r="A129" s="7">
        <v>1996</v>
      </c>
      <c r="B129" s="13">
        <v>0.0735</v>
      </c>
      <c r="C129" s="14">
        <v>4688.25</v>
      </c>
      <c r="D129" s="5">
        <f t="shared" si="7"/>
        <v>2.421279057156285</v>
      </c>
      <c r="E129" s="14">
        <v>14649.67</v>
      </c>
      <c r="F129" s="8">
        <f t="shared" si="8"/>
        <v>7.565923140884277</v>
      </c>
    </row>
    <row r="130" spans="1:6" ht="15">
      <c r="A130" s="7">
        <v>1997</v>
      </c>
      <c r="B130" s="13">
        <v>0.0245</v>
      </c>
      <c r="C130" s="14">
        <v>4803.11</v>
      </c>
      <c r="D130" s="5">
        <f t="shared" si="7"/>
        <v>2.4805992965857033</v>
      </c>
      <c r="E130" s="14">
        <v>15008.59</v>
      </c>
      <c r="F130" s="8">
        <f t="shared" si="8"/>
        <v>7.751289851105476</v>
      </c>
    </row>
    <row r="131" spans="1:6" ht="15">
      <c r="A131" s="7">
        <v>1998</v>
      </c>
      <c r="B131" s="13">
        <v>0.009</v>
      </c>
      <c r="C131" s="14">
        <v>4846.34</v>
      </c>
      <c r="D131" s="5">
        <f t="shared" si="7"/>
        <v>2.502925728333342</v>
      </c>
      <c r="E131" s="14">
        <v>15143.67</v>
      </c>
      <c r="F131" s="8">
        <f t="shared" si="8"/>
        <v>7.8210528490344835</v>
      </c>
    </row>
    <row r="132" spans="1:6" ht="15">
      <c r="A132" s="7">
        <v>1999</v>
      </c>
      <c r="B132" s="13">
        <v>0.0065</v>
      </c>
      <c r="C132" s="14">
        <v>4877.84</v>
      </c>
      <c r="D132" s="5">
        <f t="shared" si="7"/>
        <v>2.519194120654661</v>
      </c>
      <c r="E132" s="14">
        <v>15242.1</v>
      </c>
      <c r="F132" s="8">
        <f t="shared" si="8"/>
        <v>7.871887701611862</v>
      </c>
    </row>
    <row r="133" spans="1:6" ht="15">
      <c r="A133" s="7">
        <v>2000</v>
      </c>
      <c r="B133" s="13">
        <v>0.013</v>
      </c>
      <c r="C133" s="14">
        <v>4941.25</v>
      </c>
      <c r="D133" s="5">
        <f t="shared" si="7"/>
        <v>2.5519426526259252</v>
      </c>
      <c r="E133" s="14">
        <v>15440.25</v>
      </c>
      <c r="F133" s="8">
        <f t="shared" si="8"/>
        <v>7.974223636166443</v>
      </c>
    </row>
    <row r="134" spans="1:6" ht="15">
      <c r="A134" s="7">
        <v>2001</v>
      </c>
      <c r="B134" s="13">
        <v>0.0465</v>
      </c>
      <c r="C134" s="14">
        <v>5171.02</v>
      </c>
      <c r="D134" s="5">
        <f t="shared" si="7"/>
        <v>2.6706089543297167</v>
      </c>
      <c r="E134" s="14">
        <v>16158.22</v>
      </c>
      <c r="F134" s="8">
        <f>E134/1936.27</f>
        <v>8.345024196005722</v>
      </c>
    </row>
    <row r="135" spans="1:6" ht="15">
      <c r="A135" s="7">
        <v>2002</v>
      </c>
      <c r="B135" s="13">
        <v>0.015</v>
      </c>
      <c r="C135" s="3"/>
      <c r="D135" s="19">
        <f>D134*B135+D134</f>
        <v>2.7106680886446624</v>
      </c>
      <c r="E135" s="36"/>
      <c r="F135" s="18">
        <f>F134*B135+F134</f>
        <v>8.470199558945808</v>
      </c>
    </row>
    <row r="136" spans="1:6" ht="15">
      <c r="A136" s="7">
        <v>2003</v>
      </c>
      <c r="B136" s="13">
        <v>0.0155</v>
      </c>
      <c r="C136" s="3"/>
      <c r="D136" s="19">
        <f aca="true" t="shared" si="9" ref="D136:D148">D135*B136+D135</f>
        <v>2.7526834440186545</v>
      </c>
      <c r="E136" s="36"/>
      <c r="F136" s="18">
        <f aca="true" t="shared" si="10" ref="F136:F148">F135*B136+F135</f>
        <v>8.601487652109467</v>
      </c>
    </row>
    <row r="137" spans="1:6" ht="15">
      <c r="A137" s="7">
        <v>2004</v>
      </c>
      <c r="B137" s="13">
        <v>0.0175</v>
      </c>
      <c r="C137" s="3"/>
      <c r="D137" s="19">
        <f t="shared" si="9"/>
        <v>2.800855404288981</v>
      </c>
      <c r="E137" s="36"/>
      <c r="F137" s="18">
        <f t="shared" si="10"/>
        <v>8.752013686021384</v>
      </c>
    </row>
    <row r="138" spans="1:6" ht="15">
      <c r="A138" s="7">
        <v>2005</v>
      </c>
      <c r="B138" s="13">
        <v>0.028</v>
      </c>
      <c r="C138" s="3"/>
      <c r="D138" s="19">
        <f t="shared" si="9"/>
        <v>2.8792793556090723</v>
      </c>
      <c r="E138" s="36"/>
      <c r="F138" s="18">
        <f t="shared" si="10"/>
        <v>8.997070069229983</v>
      </c>
    </row>
    <row r="139" spans="1:6" ht="15">
      <c r="A139" s="7">
        <v>2006</v>
      </c>
      <c r="B139" s="13">
        <v>0.0285</v>
      </c>
      <c r="C139" s="3"/>
      <c r="D139" s="19">
        <f t="shared" si="9"/>
        <v>2.9613388172439308</v>
      </c>
      <c r="E139" s="36"/>
      <c r="F139" s="18">
        <f t="shared" si="10"/>
        <v>9.253486566203037</v>
      </c>
    </row>
    <row r="140" spans="1:6" ht="15">
      <c r="A140" s="7">
        <v>2007</v>
      </c>
      <c r="B140" s="13">
        <v>0.0375</v>
      </c>
      <c r="C140" s="3"/>
      <c r="D140" s="19">
        <f t="shared" si="9"/>
        <v>3.072389022890578</v>
      </c>
      <c r="E140" s="36"/>
      <c r="F140" s="18">
        <f t="shared" si="10"/>
        <v>9.600492312435652</v>
      </c>
    </row>
    <row r="141" spans="1:6" ht="15">
      <c r="A141" s="7">
        <v>2008</v>
      </c>
      <c r="B141" s="13">
        <v>0.0255</v>
      </c>
      <c r="C141" s="3"/>
      <c r="D141" s="19">
        <f t="shared" si="9"/>
        <v>3.150734942974288</v>
      </c>
      <c r="E141" s="36"/>
      <c r="F141" s="18">
        <f t="shared" si="10"/>
        <v>9.84530486640276</v>
      </c>
    </row>
    <row r="142" spans="1:6" ht="15">
      <c r="A142" s="7">
        <v>2009</v>
      </c>
      <c r="B142" s="13">
        <v>0.055</v>
      </c>
      <c r="C142" s="3"/>
      <c r="D142" s="19">
        <f t="shared" si="9"/>
        <v>3.324025364837874</v>
      </c>
      <c r="E142" s="36"/>
      <c r="F142" s="18">
        <f t="shared" si="10"/>
        <v>10.386796634054912</v>
      </c>
    </row>
    <row r="143" spans="1:6" ht="15">
      <c r="A143" s="7">
        <v>2010</v>
      </c>
      <c r="B143" s="13">
        <v>-0.034</v>
      </c>
      <c r="C143" s="3"/>
      <c r="D143" s="19">
        <f t="shared" si="9"/>
        <v>3.211008502433386</v>
      </c>
      <c r="E143" s="36"/>
      <c r="F143" s="18">
        <f t="shared" si="10"/>
        <v>10.033645548497045</v>
      </c>
    </row>
    <row r="144" spans="1:6" ht="15">
      <c r="A144" s="7">
        <v>2011</v>
      </c>
      <c r="B144" s="13">
        <v>0.028</v>
      </c>
      <c r="C144" s="3"/>
      <c r="D144" s="19">
        <f t="shared" si="9"/>
        <v>3.300916740501521</v>
      </c>
      <c r="E144" s="36"/>
      <c r="F144" s="18">
        <f t="shared" si="10"/>
        <v>10.314587623854962</v>
      </c>
    </row>
    <row r="145" spans="1:6" ht="15">
      <c r="A145" s="7">
        <v>2012</v>
      </c>
      <c r="B145" s="13">
        <v>0.0375</v>
      </c>
      <c r="C145" s="3"/>
      <c r="D145" s="19">
        <f t="shared" si="9"/>
        <v>3.424701118270328</v>
      </c>
      <c r="E145" s="36"/>
      <c r="F145" s="18">
        <f t="shared" si="10"/>
        <v>10.701384659749523</v>
      </c>
    </row>
    <row r="146" spans="1:6" ht="15">
      <c r="A146" s="7">
        <v>2013</v>
      </c>
      <c r="B146" s="13">
        <v>0.0285</v>
      </c>
      <c r="C146" s="3"/>
      <c r="D146" s="5">
        <f t="shared" si="9"/>
        <v>3.522305100141032</v>
      </c>
      <c r="E146" s="14"/>
      <c r="F146" s="8">
        <f t="shared" si="10"/>
        <v>11.006374122552385</v>
      </c>
    </row>
    <row r="147" spans="1:6" ht="15">
      <c r="A147" s="44">
        <v>2014</v>
      </c>
      <c r="B147" s="45">
        <v>-0.005</v>
      </c>
      <c r="C147" s="46"/>
      <c r="D147" s="48">
        <f t="shared" si="9"/>
        <v>3.504693574640327</v>
      </c>
      <c r="E147" s="49"/>
      <c r="F147" s="47">
        <f t="shared" si="10"/>
        <v>10.951342251939623</v>
      </c>
    </row>
    <row r="148" spans="1:6" s="3" customFormat="1" ht="15">
      <c r="A148" s="3">
        <v>2015</v>
      </c>
      <c r="B148" s="13">
        <v>-0.009</v>
      </c>
      <c r="D148" s="5">
        <f t="shared" si="9"/>
        <v>3.473151332468564</v>
      </c>
      <c r="E148" s="14"/>
      <c r="F148" s="5">
        <f t="shared" si="10"/>
        <v>10.852780171672167</v>
      </c>
    </row>
    <row r="149" ht="15">
      <c r="F149" s="12" t="s">
        <v>30</v>
      </c>
    </row>
    <row r="150" ht="15.75" thickBot="1"/>
    <row r="151" spans="1:6" ht="39" customHeight="1">
      <c r="A151" s="70" t="s">
        <v>0</v>
      </c>
      <c r="B151" s="71"/>
      <c r="C151" s="71"/>
      <c r="D151" s="71"/>
      <c r="E151" s="72"/>
      <c r="F151" s="73"/>
    </row>
    <row r="152" spans="1:6" ht="21.75" customHeight="1">
      <c r="A152" s="67" t="s">
        <v>1</v>
      </c>
      <c r="B152" s="68"/>
      <c r="C152" s="68"/>
      <c r="D152" s="68"/>
      <c r="E152" s="68"/>
      <c r="F152" s="69"/>
    </row>
    <row r="153" spans="1:6" ht="22.5" customHeight="1">
      <c r="A153" s="67" t="s">
        <v>67</v>
      </c>
      <c r="B153" s="68"/>
      <c r="C153" s="68"/>
      <c r="D153" s="68"/>
      <c r="E153" s="68"/>
      <c r="F153" s="69"/>
    </row>
    <row r="154" spans="1:6" ht="42.75" customHeight="1">
      <c r="A154" s="67" t="s">
        <v>31</v>
      </c>
      <c r="B154" s="68"/>
      <c r="C154" s="68"/>
      <c r="D154" s="68"/>
      <c r="E154" s="68"/>
      <c r="F154" s="69"/>
    </row>
    <row r="155" spans="1:6" ht="15">
      <c r="A155" s="58" t="s">
        <v>21</v>
      </c>
      <c r="B155" s="59" t="s">
        <v>22</v>
      </c>
      <c r="C155" s="59" t="s">
        <v>3</v>
      </c>
      <c r="D155" s="59" t="s">
        <v>4</v>
      </c>
      <c r="E155" s="59" t="s">
        <v>28</v>
      </c>
      <c r="F155" s="60"/>
    </row>
    <row r="156" spans="1:6" ht="15">
      <c r="A156" s="58"/>
      <c r="B156" s="59"/>
      <c r="C156" s="59"/>
      <c r="D156" s="59"/>
      <c r="E156" s="31" t="s">
        <v>3</v>
      </c>
      <c r="F156" s="32" t="s">
        <v>4</v>
      </c>
    </row>
    <row r="157" spans="1:6" ht="15">
      <c r="A157" s="7">
        <v>1989</v>
      </c>
      <c r="B157" s="13"/>
      <c r="C157" s="4">
        <v>6000</v>
      </c>
      <c r="D157" s="5">
        <f>C157/1936.27</f>
        <v>3.098741394536919</v>
      </c>
      <c r="E157" s="4">
        <v>20000</v>
      </c>
      <c r="F157" s="8">
        <f>E157/1936.27</f>
        <v>10.32913798178973</v>
      </c>
    </row>
    <row r="158" spans="1:6" ht="15">
      <c r="A158" s="7">
        <v>1990</v>
      </c>
      <c r="B158" s="13">
        <v>0.064</v>
      </c>
      <c r="C158" s="14">
        <v>6384</v>
      </c>
      <c r="D158" s="5">
        <f aca="true" t="shared" si="11" ref="D158:D169">C158/1936.27</f>
        <v>3.297060843787282</v>
      </c>
      <c r="E158" s="14">
        <v>21280</v>
      </c>
      <c r="F158" s="8">
        <f aca="true" t="shared" si="12" ref="F158:F168">E158/1936.27</f>
        <v>10.990202812624272</v>
      </c>
    </row>
    <row r="159" spans="1:6" ht="15">
      <c r="A159" s="7">
        <v>1991</v>
      </c>
      <c r="B159" s="13">
        <v>0.065</v>
      </c>
      <c r="C159" s="14">
        <v>6798.96</v>
      </c>
      <c r="D159" s="5">
        <f t="shared" si="11"/>
        <v>3.511369798633455</v>
      </c>
      <c r="E159" s="14">
        <v>22663.2</v>
      </c>
      <c r="F159" s="8">
        <f t="shared" si="12"/>
        <v>11.70456599544485</v>
      </c>
    </row>
    <row r="160" spans="1:6" ht="15">
      <c r="A160" s="7">
        <v>1992</v>
      </c>
      <c r="B160" s="13">
        <v>0.061</v>
      </c>
      <c r="C160" s="14">
        <v>7213.7</v>
      </c>
      <c r="D160" s="5">
        <f t="shared" si="11"/>
        <v>3.7255651329618287</v>
      </c>
      <c r="E160" s="14">
        <v>24045.65</v>
      </c>
      <c r="F160" s="8">
        <f t="shared" si="12"/>
        <v>12.418541835591112</v>
      </c>
    </row>
    <row r="161" spans="1:6" ht="15">
      <c r="A161" s="7">
        <v>1993</v>
      </c>
      <c r="B161" s="13">
        <v>0.043</v>
      </c>
      <c r="C161" s="14">
        <v>7523.89</v>
      </c>
      <c r="D161" s="5">
        <f t="shared" si="11"/>
        <v>3.8857648984903967</v>
      </c>
      <c r="E161" s="14">
        <v>25079.61</v>
      </c>
      <c r="F161" s="18">
        <f t="shared" si="12"/>
        <v>12.952537610973677</v>
      </c>
    </row>
    <row r="162" spans="1:6" ht="15">
      <c r="A162" s="7">
        <v>1994</v>
      </c>
      <c r="B162" s="13">
        <v>0.0475</v>
      </c>
      <c r="C162" s="14">
        <v>7881.27</v>
      </c>
      <c r="D162" s="5">
        <f t="shared" si="11"/>
        <v>4.070336265086998</v>
      </c>
      <c r="E162" s="14">
        <v>26270.89</v>
      </c>
      <c r="F162" s="18">
        <f t="shared" si="12"/>
        <v>13.567782385721</v>
      </c>
    </row>
    <row r="163" spans="1:6" ht="15">
      <c r="A163" s="7">
        <v>1995</v>
      </c>
      <c r="B163" s="13">
        <v>0.039</v>
      </c>
      <c r="C163" s="14">
        <v>8188.64</v>
      </c>
      <c r="D163" s="5">
        <f t="shared" si="11"/>
        <v>4.229079622160133</v>
      </c>
      <c r="E163" s="14">
        <v>27295.46</v>
      </c>
      <c r="F163" s="18">
        <f t="shared" si="12"/>
        <v>14.096928630821115</v>
      </c>
    </row>
    <row r="164" spans="1:6" ht="15">
      <c r="A164" s="7">
        <v>1996</v>
      </c>
      <c r="B164" s="13">
        <v>0.0735</v>
      </c>
      <c r="C164" s="14">
        <v>8790.5</v>
      </c>
      <c r="D164" s="5">
        <f t="shared" si="11"/>
        <v>4.539914371446131</v>
      </c>
      <c r="E164" s="14">
        <v>29301.66</v>
      </c>
      <c r="F164" s="18">
        <f t="shared" si="12"/>
        <v>15.133044461774443</v>
      </c>
    </row>
    <row r="165" spans="1:6" ht="15">
      <c r="A165" s="7">
        <v>1997</v>
      </c>
      <c r="B165" s="13">
        <v>0.0245</v>
      </c>
      <c r="C165" s="14">
        <v>9005.87</v>
      </c>
      <c r="D165" s="5">
        <f t="shared" si="11"/>
        <v>4.651143693803034</v>
      </c>
      <c r="E165" s="14">
        <v>30019.55</v>
      </c>
      <c r="F165" s="18">
        <f t="shared" si="12"/>
        <v>15.503803705061793</v>
      </c>
    </row>
    <row r="166" spans="1:6" ht="15">
      <c r="A166" s="7">
        <v>1998</v>
      </c>
      <c r="B166" s="13">
        <v>0.009</v>
      </c>
      <c r="C166" s="14">
        <v>9086.92</v>
      </c>
      <c r="D166" s="5">
        <f t="shared" si="11"/>
        <v>4.6930025254742365</v>
      </c>
      <c r="E166" s="14">
        <v>30289.72</v>
      </c>
      <c r="F166" s="18">
        <f t="shared" si="12"/>
        <v>15.643334865488802</v>
      </c>
    </row>
    <row r="167" spans="1:6" ht="15">
      <c r="A167" s="7">
        <v>1999</v>
      </c>
      <c r="B167" s="13">
        <v>0.0065</v>
      </c>
      <c r="C167" s="14">
        <v>9145.98</v>
      </c>
      <c r="D167" s="5">
        <f t="shared" si="11"/>
        <v>4.723504469934461</v>
      </c>
      <c r="E167" s="14">
        <v>30486.6</v>
      </c>
      <c r="F167" s="18">
        <f t="shared" si="12"/>
        <v>15.745014899781538</v>
      </c>
    </row>
    <row r="168" spans="1:6" ht="15">
      <c r="A168" s="7">
        <v>2000</v>
      </c>
      <c r="B168" s="13">
        <v>0.013</v>
      </c>
      <c r="C168" s="14">
        <v>9264.88</v>
      </c>
      <c r="D168" s="5">
        <f t="shared" si="11"/>
        <v>4.784911195236202</v>
      </c>
      <c r="E168" s="14">
        <v>30882.93</v>
      </c>
      <c r="F168" s="18">
        <f t="shared" si="12"/>
        <v>15.949702262597675</v>
      </c>
    </row>
    <row r="169" spans="1:6" ht="15">
      <c r="A169" s="7">
        <v>2001</v>
      </c>
      <c r="B169" s="13">
        <v>0.0465</v>
      </c>
      <c r="C169" s="14">
        <v>9695.7</v>
      </c>
      <c r="D169" s="5">
        <f t="shared" si="11"/>
        <v>5.007411156501934</v>
      </c>
      <c r="E169" s="14">
        <v>32318.99</v>
      </c>
      <c r="F169" s="18">
        <f>E169/1936.27</f>
        <v>16.691365357104125</v>
      </c>
    </row>
    <row r="170" spans="1:6" ht="15">
      <c r="A170" s="7">
        <v>2002</v>
      </c>
      <c r="B170" s="13">
        <v>0.015</v>
      </c>
      <c r="C170" s="3"/>
      <c r="D170" s="5">
        <f>D169*B170+D169</f>
        <v>5.082522323849464</v>
      </c>
      <c r="E170" s="14"/>
      <c r="F170" s="18">
        <f>F169*B170+F169</f>
        <v>16.941735837460687</v>
      </c>
    </row>
    <row r="171" spans="1:6" ht="15">
      <c r="A171" s="7">
        <v>2003</v>
      </c>
      <c r="B171" s="13">
        <v>0.0155</v>
      </c>
      <c r="C171" s="3"/>
      <c r="D171" s="5">
        <f aca="true" t="shared" si="13" ref="D171:D183">D170*B171+D170</f>
        <v>5.1613014198691305</v>
      </c>
      <c r="E171" s="14"/>
      <c r="F171" s="18">
        <f aca="true" t="shared" si="14" ref="F171:F183">F170*B171+F170</f>
        <v>17.20433274294133</v>
      </c>
    </row>
    <row r="172" spans="1:6" ht="15">
      <c r="A172" s="7">
        <v>2004</v>
      </c>
      <c r="B172" s="13">
        <v>0.0175</v>
      </c>
      <c r="C172" s="3"/>
      <c r="D172" s="5">
        <f t="shared" si="13"/>
        <v>5.2516241947168405</v>
      </c>
      <c r="E172" s="14"/>
      <c r="F172" s="18">
        <f t="shared" si="14"/>
        <v>17.5054085659428</v>
      </c>
    </row>
    <row r="173" spans="1:6" ht="15">
      <c r="A173" s="7">
        <v>2005</v>
      </c>
      <c r="B173" s="13">
        <v>0.028</v>
      </c>
      <c r="C173" s="3"/>
      <c r="D173" s="5">
        <f t="shared" si="13"/>
        <v>5.3986696721689125</v>
      </c>
      <c r="E173" s="14"/>
      <c r="F173" s="18">
        <f t="shared" si="14"/>
        <v>17.9955600057892</v>
      </c>
    </row>
    <row r="174" spans="1:6" ht="15">
      <c r="A174" s="7">
        <v>2006</v>
      </c>
      <c r="B174" s="13">
        <v>0.0285</v>
      </c>
      <c r="C174" s="3"/>
      <c r="D174" s="5">
        <f t="shared" si="13"/>
        <v>5.552531757825727</v>
      </c>
      <c r="E174" s="14"/>
      <c r="F174" s="18">
        <f t="shared" si="14"/>
        <v>18.508433465954194</v>
      </c>
    </row>
    <row r="175" spans="1:6" ht="15">
      <c r="A175" s="7">
        <v>2007</v>
      </c>
      <c r="B175" s="13">
        <v>0.0375</v>
      </c>
      <c r="C175" s="3"/>
      <c r="D175" s="5">
        <f t="shared" si="13"/>
        <v>5.760751698744191</v>
      </c>
      <c r="E175" s="14"/>
      <c r="F175" s="18">
        <f t="shared" si="14"/>
        <v>19.202499720927477</v>
      </c>
    </row>
    <row r="176" spans="1:6" ht="15">
      <c r="A176" s="7">
        <v>2008</v>
      </c>
      <c r="B176" s="13">
        <v>0.0255</v>
      </c>
      <c r="C176" s="3"/>
      <c r="D176" s="19">
        <f t="shared" si="13"/>
        <v>5.907650867062168</v>
      </c>
      <c r="E176" s="14"/>
      <c r="F176" s="18">
        <f t="shared" si="14"/>
        <v>19.692163463811127</v>
      </c>
    </row>
    <row r="177" spans="1:6" ht="15">
      <c r="A177" s="7">
        <v>2009</v>
      </c>
      <c r="B177" s="13">
        <v>0.055</v>
      </c>
      <c r="C177" s="3"/>
      <c r="D177" s="5">
        <f t="shared" si="13"/>
        <v>6.232571664750587</v>
      </c>
      <c r="E177" s="14"/>
      <c r="F177" s="18">
        <f t="shared" si="14"/>
        <v>20.77523245432074</v>
      </c>
    </row>
    <row r="178" spans="1:6" ht="15">
      <c r="A178" s="7">
        <v>2010</v>
      </c>
      <c r="B178" s="13">
        <v>-0.034</v>
      </c>
      <c r="C178" s="3"/>
      <c r="D178" s="5">
        <f t="shared" si="13"/>
        <v>6.020664228149067</v>
      </c>
      <c r="E178" s="14"/>
      <c r="F178" s="18">
        <f t="shared" si="14"/>
        <v>20.068874550873836</v>
      </c>
    </row>
    <row r="179" spans="1:6" ht="15">
      <c r="A179" s="7">
        <v>2011</v>
      </c>
      <c r="B179" s="13">
        <v>0.028</v>
      </c>
      <c r="C179" s="3"/>
      <c r="D179" s="19">
        <f t="shared" si="13"/>
        <v>6.189242826537241</v>
      </c>
      <c r="E179" s="14"/>
      <c r="F179" s="18">
        <f t="shared" si="14"/>
        <v>20.630803038298303</v>
      </c>
    </row>
    <row r="180" spans="1:6" ht="15">
      <c r="A180" s="7">
        <v>2012</v>
      </c>
      <c r="B180" s="13">
        <v>0.0375</v>
      </c>
      <c r="C180" s="3"/>
      <c r="D180" s="5">
        <f t="shared" si="13"/>
        <v>6.421339432532387</v>
      </c>
      <c r="E180" s="14"/>
      <c r="F180" s="18">
        <f t="shared" si="14"/>
        <v>21.40445815223449</v>
      </c>
    </row>
    <row r="181" spans="1:6" ht="15">
      <c r="A181" s="7">
        <v>2013</v>
      </c>
      <c r="B181" s="13">
        <v>0.0285</v>
      </c>
      <c r="C181" s="3"/>
      <c r="D181" s="5">
        <f t="shared" si="13"/>
        <v>6.6043476063595605</v>
      </c>
      <c r="E181" s="14"/>
      <c r="F181" s="8">
        <f t="shared" si="14"/>
        <v>22.014485209573174</v>
      </c>
    </row>
    <row r="182" spans="1:6" ht="15">
      <c r="A182" s="44">
        <v>2014</v>
      </c>
      <c r="B182" s="45">
        <v>-0.005</v>
      </c>
      <c r="C182" s="46"/>
      <c r="D182" s="48">
        <f t="shared" si="13"/>
        <v>6.571325868327762</v>
      </c>
      <c r="E182" s="49"/>
      <c r="F182" s="47">
        <f t="shared" si="14"/>
        <v>21.90441278352531</v>
      </c>
    </row>
    <row r="183" spans="1:6" s="3" customFormat="1" ht="15">
      <c r="A183" s="3">
        <v>2015</v>
      </c>
      <c r="B183" s="13">
        <v>-0.009</v>
      </c>
      <c r="D183" s="5">
        <f t="shared" si="13"/>
        <v>6.512183935512812</v>
      </c>
      <c r="E183" s="14"/>
      <c r="F183" s="5">
        <f t="shared" si="14"/>
        <v>21.707273068473583</v>
      </c>
    </row>
    <row r="184" ht="15">
      <c r="F184" s="12" t="s">
        <v>32</v>
      </c>
    </row>
  </sheetData>
  <sheetProtection/>
  <mergeCells count="34">
    <mergeCell ref="A153:F153"/>
    <mergeCell ref="A154:F154"/>
    <mergeCell ref="A155:A156"/>
    <mergeCell ref="B155:B156"/>
    <mergeCell ref="C155:C156"/>
    <mergeCell ref="D155:D156"/>
    <mergeCell ref="E155:F155"/>
    <mergeCell ref="A152:F152"/>
    <mergeCell ref="A85:D85"/>
    <mergeCell ref="E120:F120"/>
    <mergeCell ref="C120:C121"/>
    <mergeCell ref="D120:D121"/>
    <mergeCell ref="B120:B121"/>
    <mergeCell ref="A120:A121"/>
    <mergeCell ref="A116:F116"/>
    <mergeCell ref="A117:F117"/>
    <mergeCell ref="A118:F118"/>
    <mergeCell ref="A119:F119"/>
    <mergeCell ref="A151:F151"/>
    <mergeCell ref="A82:D82"/>
    <mergeCell ref="A83:D83"/>
    <mergeCell ref="A84:D84"/>
    <mergeCell ref="A16:D16"/>
    <mergeCell ref="A17:D17"/>
    <mergeCell ref="A48:D48"/>
    <mergeCell ref="A49:D49"/>
    <mergeCell ref="A50:D50"/>
    <mergeCell ref="A51:D51"/>
    <mergeCell ref="A15:D15"/>
    <mergeCell ref="A1:D1"/>
    <mergeCell ref="A2:D2"/>
    <mergeCell ref="A3:B4"/>
    <mergeCell ref="C3:D3"/>
    <mergeCell ref="A14:D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9" r:id="rId1"/>
  <rowBreaks count="5" manualBreakCount="5">
    <brk id="13" max="255" man="1"/>
    <brk id="46" max="255" man="1"/>
    <brk id="80" max="5" man="1"/>
    <brk id="114" max="5" man="1"/>
    <brk id="1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view="pageLayout" workbookViewId="0" topLeftCell="B7">
      <selection activeCell="D28" sqref="D28"/>
    </sheetView>
  </sheetViews>
  <sheetFormatPr defaultColWidth="9.140625" defaultRowHeight="15"/>
  <cols>
    <col min="1" max="4" width="32.28125" style="0" customWidth="1"/>
  </cols>
  <sheetData>
    <row r="1" spans="1:4" ht="54" customHeight="1">
      <c r="A1" s="61" t="s">
        <v>33</v>
      </c>
      <c r="B1" s="62"/>
      <c r="C1" s="62"/>
      <c r="D1" s="63"/>
    </row>
    <row r="2" spans="1:4" ht="58.5" customHeight="1">
      <c r="A2" s="58" t="s">
        <v>34</v>
      </c>
      <c r="B2" s="59"/>
      <c r="C2" s="59"/>
      <c r="D2" s="60"/>
    </row>
    <row r="3" spans="1:4" ht="78.75" customHeight="1">
      <c r="A3" s="74" t="s">
        <v>35</v>
      </c>
      <c r="B3" s="75"/>
      <c r="C3" s="75"/>
      <c r="D3" s="76"/>
    </row>
    <row r="4" spans="1:4" ht="24" customHeight="1">
      <c r="A4" s="77" t="s">
        <v>37</v>
      </c>
      <c r="B4" s="78"/>
      <c r="C4" s="78"/>
      <c r="D4" s="79"/>
    </row>
    <row r="5" spans="1:4" ht="39" customHeight="1">
      <c r="A5" s="74" t="s">
        <v>38</v>
      </c>
      <c r="B5" s="75"/>
      <c r="C5" s="75"/>
      <c r="D5" s="76"/>
    </row>
    <row r="6" spans="1:4" ht="14.25">
      <c r="A6" s="30" t="s">
        <v>21</v>
      </c>
      <c r="B6" s="31" t="s">
        <v>22</v>
      </c>
      <c r="C6" s="31" t="s">
        <v>3</v>
      </c>
      <c r="D6" s="32" t="s">
        <v>4</v>
      </c>
    </row>
    <row r="7" spans="1:4" ht="15">
      <c r="A7" s="7">
        <v>1994</v>
      </c>
      <c r="B7" s="13"/>
      <c r="C7" s="20">
        <v>20</v>
      </c>
      <c r="D7" s="8">
        <f>C7/1936.27</f>
        <v>0.01032913798178973</v>
      </c>
    </row>
    <row r="8" spans="1:4" ht="15">
      <c r="A8" s="7">
        <v>1995</v>
      </c>
      <c r="B8" s="13">
        <v>0.039</v>
      </c>
      <c r="C8" s="20">
        <v>20.78</v>
      </c>
      <c r="D8" s="8">
        <f aca="true" t="shared" si="0" ref="D8:D14">C8/1936.27</f>
        <v>0.01073197436307953</v>
      </c>
    </row>
    <row r="9" spans="1:4" ht="15">
      <c r="A9" s="7">
        <v>1996</v>
      </c>
      <c r="B9" s="13">
        <v>0.0735</v>
      </c>
      <c r="C9" s="20">
        <v>22.307</v>
      </c>
      <c r="D9" s="8">
        <f t="shared" si="0"/>
        <v>0.011520604047989174</v>
      </c>
    </row>
    <row r="10" spans="1:4" ht="15">
      <c r="A10" s="7">
        <v>1997</v>
      </c>
      <c r="B10" s="13">
        <v>0.0245</v>
      </c>
      <c r="C10" s="20">
        <v>22.854</v>
      </c>
      <c r="D10" s="8">
        <f t="shared" si="0"/>
        <v>0.011803105971791125</v>
      </c>
    </row>
    <row r="11" spans="1:4" ht="15">
      <c r="A11" s="7">
        <v>1998</v>
      </c>
      <c r="B11" s="13">
        <v>0.009</v>
      </c>
      <c r="C11" s="20">
        <v>23.06</v>
      </c>
      <c r="D11" s="8">
        <f t="shared" si="0"/>
        <v>0.011909496093003558</v>
      </c>
    </row>
    <row r="12" spans="1:4" ht="15">
      <c r="A12" s="7">
        <v>1999</v>
      </c>
      <c r="B12" s="13">
        <v>0.0065</v>
      </c>
      <c r="C12" s="20">
        <v>23.209</v>
      </c>
      <c r="D12" s="8">
        <f t="shared" si="0"/>
        <v>0.011986448170967891</v>
      </c>
    </row>
    <row r="13" spans="1:4" ht="15">
      <c r="A13" s="7">
        <v>2000</v>
      </c>
      <c r="B13" s="13">
        <v>0.013</v>
      </c>
      <c r="C13" s="20">
        <v>23.511</v>
      </c>
      <c r="D13" s="8">
        <f t="shared" si="0"/>
        <v>0.012142418154492917</v>
      </c>
    </row>
    <row r="14" spans="1:4" ht="15">
      <c r="A14" s="7">
        <v>2001</v>
      </c>
      <c r="B14" s="13">
        <v>0.0465</v>
      </c>
      <c r="C14" s="20">
        <v>24.604</v>
      </c>
      <c r="D14" s="8">
        <f t="shared" si="0"/>
        <v>0.012706905545197725</v>
      </c>
    </row>
    <row r="15" spans="1:4" ht="15">
      <c r="A15" s="7">
        <v>2002</v>
      </c>
      <c r="B15" s="13">
        <v>0.015</v>
      </c>
      <c r="C15" s="20"/>
      <c r="D15" s="8">
        <f>D14*B15+D14</f>
        <v>0.01289750912837569</v>
      </c>
    </row>
    <row r="16" spans="1:4" ht="15">
      <c r="A16" s="7">
        <v>2003</v>
      </c>
      <c r="B16" s="13">
        <v>0.0155</v>
      </c>
      <c r="C16" s="20"/>
      <c r="D16" s="8">
        <f aca="true" t="shared" si="1" ref="D16:D26">D15*B16+D15</f>
        <v>0.013097420519865514</v>
      </c>
    </row>
    <row r="17" spans="1:4" ht="15">
      <c r="A17" s="7">
        <v>2004</v>
      </c>
      <c r="B17" s="13">
        <v>0.0175</v>
      </c>
      <c r="C17" s="20"/>
      <c r="D17" s="8">
        <f t="shared" si="1"/>
        <v>0.01332662537896316</v>
      </c>
    </row>
    <row r="18" spans="1:4" ht="15">
      <c r="A18" s="7">
        <v>2005</v>
      </c>
      <c r="B18" s="13">
        <v>0.028</v>
      </c>
      <c r="C18" s="20"/>
      <c r="D18" s="8">
        <f t="shared" si="1"/>
        <v>0.013699770889574128</v>
      </c>
    </row>
    <row r="19" spans="1:4" ht="15">
      <c r="A19" s="7">
        <v>2006</v>
      </c>
      <c r="B19" s="13">
        <v>0.0285</v>
      </c>
      <c r="C19" s="20"/>
      <c r="D19" s="8">
        <f t="shared" si="1"/>
        <v>0.014090214359926991</v>
      </c>
    </row>
    <row r="20" spans="1:4" ht="15">
      <c r="A20" s="7">
        <v>2007</v>
      </c>
      <c r="B20" s="13">
        <v>0.0375</v>
      </c>
      <c r="C20" s="20"/>
      <c r="D20" s="8">
        <f t="shared" si="1"/>
        <v>0.014618597398424252</v>
      </c>
    </row>
    <row r="21" spans="1:4" ht="15">
      <c r="A21" s="7">
        <v>2008</v>
      </c>
      <c r="B21" s="13">
        <v>0.0255</v>
      </c>
      <c r="C21" s="20"/>
      <c r="D21" s="8">
        <f t="shared" si="1"/>
        <v>0.01499137163208407</v>
      </c>
    </row>
    <row r="22" spans="1:4" ht="15">
      <c r="A22" s="7">
        <v>2009</v>
      </c>
      <c r="B22" s="13">
        <v>0.055</v>
      </c>
      <c r="C22" s="20"/>
      <c r="D22" s="8">
        <f t="shared" si="1"/>
        <v>0.015815897071848696</v>
      </c>
    </row>
    <row r="23" spans="1:4" ht="15">
      <c r="A23" s="7">
        <v>2010</v>
      </c>
      <c r="B23" s="13">
        <v>-0.034</v>
      </c>
      <c r="C23" s="20"/>
      <c r="D23" s="8">
        <f t="shared" si="1"/>
        <v>0.01527815657140584</v>
      </c>
    </row>
    <row r="24" spans="1:4" ht="15">
      <c r="A24" s="7">
        <v>2011</v>
      </c>
      <c r="B24" s="13">
        <v>0.028</v>
      </c>
      <c r="C24" s="20"/>
      <c r="D24" s="8">
        <f t="shared" si="1"/>
        <v>0.015705944955405202</v>
      </c>
    </row>
    <row r="25" spans="1:4" ht="15">
      <c r="A25" s="7">
        <v>2012</v>
      </c>
      <c r="B25" s="13">
        <v>0.0375</v>
      </c>
      <c r="C25" s="20"/>
      <c r="D25" s="18">
        <f t="shared" si="1"/>
        <v>0.0162949178912329</v>
      </c>
    </row>
    <row r="26" spans="1:4" ht="15">
      <c r="A26" s="7">
        <v>2013</v>
      </c>
      <c r="B26" s="13">
        <v>0.0285</v>
      </c>
      <c r="C26" s="20"/>
      <c r="D26" s="8">
        <f t="shared" si="1"/>
        <v>0.01675932305113304</v>
      </c>
    </row>
    <row r="27" spans="1:4" ht="15">
      <c r="A27" s="44">
        <v>2014</v>
      </c>
      <c r="B27" s="45">
        <v>-0.005</v>
      </c>
      <c r="C27" s="57"/>
      <c r="D27" s="47">
        <f>D26*B27+D26</f>
        <v>0.016675526435877372</v>
      </c>
    </row>
    <row r="28" spans="1:4" ht="15">
      <c r="A28" s="3">
        <v>2015</v>
      </c>
      <c r="B28" s="13">
        <v>-0.009</v>
      </c>
      <c r="C28" s="20"/>
      <c r="D28" s="5">
        <f>D27*B28+D27</f>
        <v>0.016525446697954475</v>
      </c>
    </row>
    <row r="29" spans="1:4" ht="15">
      <c r="A29" s="11"/>
      <c r="B29" s="17"/>
      <c r="C29" s="11"/>
      <c r="D29" s="12" t="s">
        <v>36</v>
      </c>
    </row>
    <row r="30" ht="15.75" thickBot="1"/>
    <row r="31" spans="1:4" ht="45" customHeight="1">
      <c r="A31" s="61" t="s">
        <v>33</v>
      </c>
      <c r="B31" s="62"/>
      <c r="C31" s="62"/>
      <c r="D31" s="63"/>
    </row>
    <row r="32" spans="1:4" ht="52.5" customHeight="1">
      <c r="A32" s="58" t="s">
        <v>34</v>
      </c>
      <c r="B32" s="59"/>
      <c r="C32" s="59"/>
      <c r="D32" s="60"/>
    </row>
    <row r="33" spans="1:4" ht="63" customHeight="1">
      <c r="A33" s="74" t="s">
        <v>35</v>
      </c>
      <c r="B33" s="75"/>
      <c r="C33" s="75"/>
      <c r="D33" s="76"/>
    </row>
    <row r="34" spans="1:4" ht="27" customHeight="1">
      <c r="A34" s="77" t="s">
        <v>37</v>
      </c>
      <c r="B34" s="78"/>
      <c r="C34" s="78"/>
      <c r="D34" s="79"/>
    </row>
    <row r="35" spans="1:4" ht="39" customHeight="1">
      <c r="A35" s="74" t="s">
        <v>39</v>
      </c>
      <c r="B35" s="75"/>
      <c r="C35" s="75"/>
      <c r="D35" s="76"/>
    </row>
    <row r="36" spans="1:4" ht="15">
      <c r="A36" s="30" t="s">
        <v>21</v>
      </c>
      <c r="B36" s="31" t="s">
        <v>22</v>
      </c>
      <c r="C36" s="31" t="s">
        <v>3</v>
      </c>
      <c r="D36" s="32" t="s">
        <v>4</v>
      </c>
    </row>
    <row r="37" spans="1:4" ht="15">
      <c r="A37" s="7">
        <v>1994</v>
      </c>
      <c r="B37" s="13"/>
      <c r="C37" s="20">
        <v>5</v>
      </c>
      <c r="D37" s="8">
        <f>C37/1936.27</f>
        <v>0.0025822844954474324</v>
      </c>
    </row>
    <row r="38" spans="1:4" ht="15">
      <c r="A38" s="7">
        <v>1995</v>
      </c>
      <c r="B38" s="13">
        <v>0.039</v>
      </c>
      <c r="C38" s="20">
        <v>5.195</v>
      </c>
      <c r="D38" s="8">
        <f aca="true" t="shared" si="2" ref="D38:D44">C38/1936.27</f>
        <v>0.0026829935907698825</v>
      </c>
    </row>
    <row r="39" spans="1:4" ht="15">
      <c r="A39" s="7">
        <v>1996</v>
      </c>
      <c r="B39" s="13">
        <v>0.0735</v>
      </c>
      <c r="C39" s="20">
        <v>5.577</v>
      </c>
      <c r="D39" s="8">
        <f t="shared" si="2"/>
        <v>0.002880280126222066</v>
      </c>
    </row>
    <row r="40" spans="1:4" ht="15">
      <c r="A40" s="7">
        <v>1997</v>
      </c>
      <c r="B40" s="13">
        <v>0.0245</v>
      </c>
      <c r="C40" s="20">
        <v>5.714</v>
      </c>
      <c r="D40" s="8">
        <f t="shared" si="2"/>
        <v>0.002951034721397326</v>
      </c>
    </row>
    <row r="41" spans="1:4" ht="15">
      <c r="A41" s="7">
        <v>1998</v>
      </c>
      <c r="B41" s="13">
        <v>0.009</v>
      </c>
      <c r="C41" s="20">
        <v>5.765</v>
      </c>
      <c r="D41" s="8">
        <f t="shared" si="2"/>
        <v>0.0029773740232508896</v>
      </c>
    </row>
    <row r="42" spans="1:4" ht="15">
      <c r="A42" s="7">
        <v>1999</v>
      </c>
      <c r="B42" s="13">
        <v>0.0065</v>
      </c>
      <c r="C42" s="20">
        <v>5.802</v>
      </c>
      <c r="D42" s="8">
        <f t="shared" si="2"/>
        <v>0.0029964829285172006</v>
      </c>
    </row>
    <row r="43" spans="1:4" ht="15">
      <c r="A43" s="7">
        <v>2000</v>
      </c>
      <c r="B43" s="13">
        <v>0.013</v>
      </c>
      <c r="C43" s="20">
        <v>5.877</v>
      </c>
      <c r="D43" s="8">
        <f t="shared" si="2"/>
        <v>0.003035217195948912</v>
      </c>
    </row>
    <row r="44" spans="1:4" ht="15">
      <c r="A44" s="7">
        <v>2001</v>
      </c>
      <c r="B44" s="13">
        <v>0.0465</v>
      </c>
      <c r="C44" s="20">
        <v>6.15</v>
      </c>
      <c r="D44" s="8">
        <f t="shared" si="2"/>
        <v>0.003176209929400342</v>
      </c>
    </row>
    <row r="45" spans="1:4" ht="15">
      <c r="A45" s="7">
        <v>2002</v>
      </c>
      <c r="B45" s="13">
        <v>0.015</v>
      </c>
      <c r="C45" s="20"/>
      <c r="D45" s="8">
        <f>D44*B45+D44</f>
        <v>0.003223853078341347</v>
      </c>
    </row>
    <row r="46" spans="1:4" ht="15">
      <c r="A46" s="7">
        <v>2003</v>
      </c>
      <c r="B46" s="13">
        <v>0.0155</v>
      </c>
      <c r="C46" s="20"/>
      <c r="D46" s="8">
        <f aca="true" t="shared" si="3" ref="D46:D58">D45*B46+D45</f>
        <v>0.0032738228010556376</v>
      </c>
    </row>
    <row r="47" spans="1:4" ht="15">
      <c r="A47" s="7">
        <v>2004</v>
      </c>
      <c r="B47" s="13">
        <v>0.0175</v>
      </c>
      <c r="C47" s="20"/>
      <c r="D47" s="8">
        <f t="shared" si="3"/>
        <v>0.003331114700074111</v>
      </c>
    </row>
    <row r="48" spans="1:4" ht="15">
      <c r="A48" s="7">
        <v>2005</v>
      </c>
      <c r="B48" s="13">
        <v>0.028</v>
      </c>
      <c r="C48" s="20"/>
      <c r="D48" s="8">
        <f t="shared" si="3"/>
        <v>0.003424385911676186</v>
      </c>
    </row>
    <row r="49" spans="1:4" ht="15">
      <c r="A49" s="7">
        <v>2006</v>
      </c>
      <c r="B49" s="13">
        <v>0.0285</v>
      </c>
      <c r="C49" s="20"/>
      <c r="D49" s="8">
        <f t="shared" si="3"/>
        <v>0.0035219809101589574</v>
      </c>
    </row>
    <row r="50" spans="1:4" ht="15">
      <c r="A50" s="7">
        <v>2007</v>
      </c>
      <c r="B50" s="13">
        <v>0.0375</v>
      </c>
      <c r="C50" s="20"/>
      <c r="D50" s="8">
        <f t="shared" si="3"/>
        <v>0.003654055194289918</v>
      </c>
    </row>
    <row r="51" spans="1:4" ht="15">
      <c r="A51" s="7">
        <v>2008</v>
      </c>
      <c r="B51" s="13">
        <v>0.0255</v>
      </c>
      <c r="C51" s="20"/>
      <c r="D51" s="8">
        <f t="shared" si="3"/>
        <v>0.003747233601744311</v>
      </c>
    </row>
    <row r="52" spans="1:4" ht="15">
      <c r="A52" s="7">
        <v>2009</v>
      </c>
      <c r="B52" s="13">
        <v>0.055</v>
      </c>
      <c r="C52" s="20"/>
      <c r="D52" s="8">
        <f t="shared" si="3"/>
        <v>0.003953331449840248</v>
      </c>
    </row>
    <row r="53" spans="1:4" ht="15">
      <c r="A53" s="7">
        <v>2010</v>
      </c>
      <c r="B53" s="13">
        <v>-0.034</v>
      </c>
      <c r="C53" s="20"/>
      <c r="D53" s="8">
        <f t="shared" si="3"/>
        <v>0.00381891818054568</v>
      </c>
    </row>
    <row r="54" spans="1:4" ht="15">
      <c r="A54" s="7">
        <v>2011</v>
      </c>
      <c r="B54" s="13">
        <v>0.028</v>
      </c>
      <c r="C54" s="20"/>
      <c r="D54" s="8">
        <f t="shared" si="3"/>
        <v>0.003925847889600959</v>
      </c>
    </row>
    <row r="55" spans="1:4" ht="15">
      <c r="A55" s="7">
        <v>2012</v>
      </c>
      <c r="B55" s="13">
        <v>0.0375</v>
      </c>
      <c r="C55" s="20"/>
      <c r="D55" s="18">
        <f t="shared" si="3"/>
        <v>0.004073067185460995</v>
      </c>
    </row>
    <row r="56" spans="1:4" ht="15">
      <c r="A56" s="7">
        <v>2013</v>
      </c>
      <c r="B56" s="13">
        <v>0.0285</v>
      </c>
      <c r="C56" s="20"/>
      <c r="D56" s="8">
        <f t="shared" si="3"/>
        <v>0.004189149600246633</v>
      </c>
    </row>
    <row r="57" spans="1:4" ht="15">
      <c r="A57" s="44">
        <v>2014</v>
      </c>
      <c r="B57" s="45">
        <v>-0.005</v>
      </c>
      <c r="C57" s="57"/>
      <c r="D57" s="47">
        <f t="shared" si="3"/>
        <v>0.0041682038522454</v>
      </c>
    </row>
    <row r="58" spans="1:4" ht="15">
      <c r="A58" s="3">
        <v>2015</v>
      </c>
      <c r="B58" s="13">
        <v>-0.009</v>
      </c>
      <c r="C58" s="20"/>
      <c r="D58" s="5">
        <f t="shared" si="3"/>
        <v>0.0041306900175751915</v>
      </c>
    </row>
    <row r="59" spans="1:4" ht="15">
      <c r="A59" s="11"/>
      <c r="B59" s="17"/>
      <c r="C59" s="11"/>
      <c r="D59" s="12" t="s">
        <v>40</v>
      </c>
    </row>
    <row r="60" ht="15.75" thickBot="1"/>
    <row r="61" spans="1:4" ht="57" customHeight="1">
      <c r="A61" s="61" t="s">
        <v>33</v>
      </c>
      <c r="B61" s="62"/>
      <c r="C61" s="62"/>
      <c r="D61" s="63"/>
    </row>
    <row r="62" spans="1:4" ht="45" customHeight="1">
      <c r="A62" s="58" t="s">
        <v>34</v>
      </c>
      <c r="B62" s="59"/>
      <c r="C62" s="59"/>
      <c r="D62" s="60"/>
    </row>
    <row r="63" spans="1:4" ht="35.25" customHeight="1">
      <c r="A63" s="74" t="s">
        <v>41</v>
      </c>
      <c r="B63" s="75"/>
      <c r="C63" s="75"/>
      <c r="D63" s="76"/>
    </row>
    <row r="64" spans="1:4" ht="30" customHeight="1">
      <c r="A64" s="77" t="s">
        <v>68</v>
      </c>
      <c r="B64" s="78"/>
      <c r="C64" s="78"/>
      <c r="D64" s="79"/>
    </row>
    <row r="65" spans="1:4" ht="35.25" customHeight="1">
      <c r="A65" s="74" t="s">
        <v>42</v>
      </c>
      <c r="B65" s="75"/>
      <c r="C65" s="75"/>
      <c r="D65" s="76"/>
    </row>
    <row r="66" spans="1:4" ht="15">
      <c r="A66" s="30" t="s">
        <v>21</v>
      </c>
      <c r="B66" s="31" t="s">
        <v>22</v>
      </c>
      <c r="C66" s="31" t="s">
        <v>3</v>
      </c>
      <c r="D66" s="32" t="s">
        <v>4</v>
      </c>
    </row>
    <row r="67" spans="1:4" ht="15">
      <c r="A67" s="7">
        <v>1994</v>
      </c>
      <c r="B67" s="13"/>
      <c r="C67" s="21">
        <v>1600</v>
      </c>
      <c r="D67" s="8">
        <f>C67/1936.27</f>
        <v>0.8263310385431784</v>
      </c>
    </row>
    <row r="68" spans="1:4" ht="15">
      <c r="A68" s="7">
        <v>1995</v>
      </c>
      <c r="B68" s="13">
        <v>0.039</v>
      </c>
      <c r="C68" s="21">
        <v>1662.4</v>
      </c>
      <c r="D68" s="8">
        <f aca="true" t="shared" si="4" ref="D68:D74">C68/1936.27</f>
        <v>0.8585579490463624</v>
      </c>
    </row>
    <row r="69" spans="1:4" ht="15">
      <c r="A69" s="7">
        <v>1996</v>
      </c>
      <c r="B69" s="13">
        <v>0.0735</v>
      </c>
      <c r="C69" s="21">
        <v>1784.59</v>
      </c>
      <c r="D69" s="8">
        <f t="shared" si="4"/>
        <v>0.9216638175461066</v>
      </c>
    </row>
    <row r="70" spans="1:4" ht="15">
      <c r="A70" s="7">
        <v>1997</v>
      </c>
      <c r="B70" s="13">
        <v>0.0245</v>
      </c>
      <c r="C70" s="21">
        <v>1828.31</v>
      </c>
      <c r="D70" s="8">
        <f t="shared" si="4"/>
        <v>0.944243313174299</v>
      </c>
    </row>
    <row r="71" spans="1:4" ht="15">
      <c r="A71" s="7">
        <v>1998</v>
      </c>
      <c r="B71" s="13">
        <v>0.009</v>
      </c>
      <c r="C71" s="21">
        <v>1844.76</v>
      </c>
      <c r="D71" s="8">
        <f t="shared" si="4"/>
        <v>0.9527390291643211</v>
      </c>
    </row>
    <row r="72" spans="1:4" ht="15">
      <c r="A72" s="7">
        <v>1999</v>
      </c>
      <c r="B72" s="13">
        <v>0.0065</v>
      </c>
      <c r="C72" s="21">
        <v>1856.75</v>
      </c>
      <c r="D72" s="8">
        <f t="shared" si="4"/>
        <v>0.958931347384404</v>
      </c>
    </row>
    <row r="73" spans="1:4" ht="15">
      <c r="A73" s="7">
        <v>2000</v>
      </c>
      <c r="B73" s="13">
        <v>0.013</v>
      </c>
      <c r="C73" s="21">
        <v>1880.89</v>
      </c>
      <c r="D73" s="8">
        <f t="shared" si="4"/>
        <v>0.9713986169284243</v>
      </c>
    </row>
    <row r="74" spans="1:4" ht="15">
      <c r="A74" s="7">
        <v>2001</v>
      </c>
      <c r="B74" s="13">
        <v>0.0465</v>
      </c>
      <c r="C74" s="21">
        <v>1968.35</v>
      </c>
      <c r="D74" s="18">
        <f t="shared" si="4"/>
        <v>1.0165679373227907</v>
      </c>
    </row>
    <row r="75" spans="1:4" ht="15">
      <c r="A75" s="7">
        <v>2002</v>
      </c>
      <c r="B75" s="13">
        <v>0.015</v>
      </c>
      <c r="C75" s="21"/>
      <c r="D75" s="18">
        <f>D74*B75+D74</f>
        <v>1.0318164563826326</v>
      </c>
    </row>
    <row r="76" spans="1:4" ht="15">
      <c r="A76" s="7">
        <v>2003</v>
      </c>
      <c r="B76" s="13">
        <v>0.0155</v>
      </c>
      <c r="C76" s="21"/>
      <c r="D76" s="18">
        <f aca="true" t="shared" si="5" ref="D76:D88">D75*B76+D75</f>
        <v>1.0478096114565634</v>
      </c>
    </row>
    <row r="77" spans="1:4" ht="15">
      <c r="A77" s="7">
        <v>2004</v>
      </c>
      <c r="B77" s="13">
        <v>0.0175</v>
      </c>
      <c r="C77" s="21"/>
      <c r="D77" s="18">
        <f t="shared" si="5"/>
        <v>1.0661462796570533</v>
      </c>
    </row>
    <row r="78" spans="1:4" ht="15">
      <c r="A78" s="7">
        <v>2005</v>
      </c>
      <c r="B78" s="13">
        <v>0.028</v>
      </c>
      <c r="C78" s="21"/>
      <c r="D78" s="18">
        <f t="shared" si="5"/>
        <v>1.0959983754874507</v>
      </c>
    </row>
    <row r="79" spans="1:4" ht="15">
      <c r="A79" s="7">
        <v>2006</v>
      </c>
      <c r="B79" s="13">
        <v>0.0285</v>
      </c>
      <c r="C79" s="21"/>
      <c r="D79" s="18">
        <f t="shared" si="5"/>
        <v>1.1272343291888431</v>
      </c>
    </row>
    <row r="80" spans="1:4" ht="15">
      <c r="A80" s="7">
        <v>2007</v>
      </c>
      <c r="B80" s="13">
        <v>0.0375</v>
      </c>
      <c r="C80" s="21"/>
      <c r="D80" s="18">
        <f t="shared" si="5"/>
        <v>1.1695056165334248</v>
      </c>
    </row>
    <row r="81" spans="1:4" ht="15">
      <c r="A81" s="7">
        <v>2008</v>
      </c>
      <c r="B81" s="13">
        <v>0.0255</v>
      </c>
      <c r="C81" s="21"/>
      <c r="D81" s="18">
        <f t="shared" si="5"/>
        <v>1.1993280097550272</v>
      </c>
    </row>
    <row r="82" spans="1:4" ht="15">
      <c r="A82" s="7">
        <v>2009</v>
      </c>
      <c r="B82" s="13">
        <v>0.055</v>
      </c>
      <c r="C82" s="21"/>
      <c r="D82" s="18">
        <f t="shared" si="5"/>
        <v>1.2652910502915538</v>
      </c>
    </row>
    <row r="83" spans="1:4" ht="15">
      <c r="A83" s="7">
        <v>2010</v>
      </c>
      <c r="B83" s="13">
        <v>-0.034</v>
      </c>
      <c r="C83" s="21"/>
      <c r="D83" s="18">
        <f t="shared" si="5"/>
        <v>1.222271154581641</v>
      </c>
    </row>
    <row r="84" spans="1:4" ht="15">
      <c r="A84" s="7">
        <v>2011</v>
      </c>
      <c r="B84" s="13">
        <v>0.028</v>
      </c>
      <c r="C84" s="21"/>
      <c r="D84" s="18">
        <f t="shared" si="5"/>
        <v>1.2564947469099268</v>
      </c>
    </row>
    <row r="85" spans="1:4" ht="15">
      <c r="A85" s="7">
        <v>2012</v>
      </c>
      <c r="B85" s="13">
        <v>0.0375</v>
      </c>
      <c r="C85" s="21"/>
      <c r="D85" s="18">
        <f t="shared" si="5"/>
        <v>1.303613299919049</v>
      </c>
    </row>
    <row r="86" spans="1:4" ht="15">
      <c r="A86" s="7">
        <v>2013</v>
      </c>
      <c r="B86" s="13">
        <v>0.0285</v>
      </c>
      <c r="C86" s="21"/>
      <c r="D86" s="18">
        <f t="shared" si="5"/>
        <v>1.340766278966742</v>
      </c>
    </row>
    <row r="87" spans="1:4" ht="15">
      <c r="A87" s="44">
        <v>2014</v>
      </c>
      <c r="B87" s="45">
        <v>-0.005</v>
      </c>
      <c r="C87" s="50"/>
      <c r="D87" s="51">
        <f t="shared" si="5"/>
        <v>1.3340624475719083</v>
      </c>
    </row>
    <row r="88" spans="1:4" s="52" customFormat="1" ht="15">
      <c r="A88" s="3">
        <v>2015</v>
      </c>
      <c r="B88" s="13">
        <v>-0.009</v>
      </c>
      <c r="C88" s="21"/>
      <c r="D88" s="19">
        <f t="shared" si="5"/>
        <v>1.3220558855437612</v>
      </c>
    </row>
  </sheetData>
  <sheetProtection/>
  <mergeCells count="15">
    <mergeCell ref="A63:D63"/>
    <mergeCell ref="A64:D64"/>
    <mergeCell ref="A65:D65"/>
    <mergeCell ref="A32:D32"/>
    <mergeCell ref="A33:D33"/>
    <mergeCell ref="A34:D34"/>
    <mergeCell ref="A35:D35"/>
    <mergeCell ref="A61:D61"/>
    <mergeCell ref="A62:D62"/>
    <mergeCell ref="A31:D31"/>
    <mergeCell ref="A1:D1"/>
    <mergeCell ref="A2:D2"/>
    <mergeCell ref="A3:D3"/>
    <mergeCell ref="A5:D5"/>
    <mergeCell ref="A4:D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80" r:id="rId1"/>
  <rowBreaks count="2" manualBreakCount="2">
    <brk id="29" max="255" man="1"/>
    <brk id="5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28">
      <selection activeCell="E25" sqref="E25"/>
    </sheetView>
  </sheetViews>
  <sheetFormatPr defaultColWidth="8.8515625" defaultRowHeight="15"/>
  <cols>
    <col min="1" max="1" width="26.7109375" style="1" customWidth="1"/>
    <col min="2" max="3" width="13.28125" style="1" customWidth="1"/>
    <col min="4" max="5" width="26.7109375" style="1" customWidth="1"/>
    <col min="6" max="6" width="15.00390625" style="1" customWidth="1"/>
    <col min="7" max="16384" width="8.8515625" style="1" customWidth="1"/>
  </cols>
  <sheetData>
    <row r="1" spans="1:5" ht="45" customHeight="1">
      <c r="A1" s="80" t="s">
        <v>43</v>
      </c>
      <c r="B1" s="81"/>
      <c r="C1" s="81"/>
      <c r="D1" s="81"/>
      <c r="E1" s="82"/>
    </row>
    <row r="2" spans="1:5" ht="106.5" customHeight="1">
      <c r="A2" s="74" t="s">
        <v>44</v>
      </c>
      <c r="B2" s="75"/>
      <c r="C2" s="75"/>
      <c r="D2" s="75"/>
      <c r="E2" s="76"/>
    </row>
    <row r="3" spans="1:5" ht="57.75" customHeight="1">
      <c r="A3" s="74" t="s">
        <v>45</v>
      </c>
      <c r="B3" s="75"/>
      <c r="C3" s="75"/>
      <c r="D3" s="75"/>
      <c r="E3" s="76"/>
    </row>
    <row r="4" spans="1:5" ht="15">
      <c r="A4" s="58" t="s">
        <v>46</v>
      </c>
      <c r="B4" s="59" t="s">
        <v>47</v>
      </c>
      <c r="C4" s="59"/>
      <c r="D4" s="59"/>
      <c r="E4" s="60"/>
    </row>
    <row r="5" spans="1:5" ht="15">
      <c r="A5" s="58"/>
      <c r="B5" s="59" t="s">
        <v>48</v>
      </c>
      <c r="C5" s="59"/>
      <c r="D5" s="24" t="s">
        <v>49</v>
      </c>
      <c r="E5" s="25" t="s">
        <v>50</v>
      </c>
    </row>
    <row r="6" spans="1:5" ht="30">
      <c r="A6" s="58"/>
      <c r="B6" s="24" t="s">
        <v>21</v>
      </c>
      <c r="C6" s="24" t="s">
        <v>22</v>
      </c>
      <c r="D6" s="24" t="s">
        <v>4</v>
      </c>
      <c r="E6" s="25" t="s">
        <v>4</v>
      </c>
    </row>
    <row r="7" spans="1:5" ht="15">
      <c r="A7" s="83" t="s">
        <v>6</v>
      </c>
      <c r="B7" s="3">
        <v>2007</v>
      </c>
      <c r="C7" s="13"/>
      <c r="D7" s="19">
        <v>2.28319</v>
      </c>
      <c r="E7" s="18">
        <v>1.14159</v>
      </c>
    </row>
    <row r="8" spans="1:5" ht="15">
      <c r="A8" s="83"/>
      <c r="B8" s="3">
        <v>2008</v>
      </c>
      <c r="C8" s="13">
        <v>0.0255</v>
      </c>
      <c r="D8" s="19">
        <f>D7*C8+D7</f>
        <v>2.341411345</v>
      </c>
      <c r="E8" s="18">
        <f>E7*C8+E7</f>
        <v>1.170700545</v>
      </c>
    </row>
    <row r="9" spans="1:5" ht="15">
      <c r="A9" s="83"/>
      <c r="B9" s="3">
        <v>2009</v>
      </c>
      <c r="C9" s="13">
        <v>0.055</v>
      </c>
      <c r="D9" s="19">
        <f aca="true" t="shared" si="0" ref="D9:D15">D8*C9+D8</f>
        <v>2.470188968975</v>
      </c>
      <c r="E9" s="18">
        <f aca="true" t="shared" si="1" ref="E9:E15">E8*C9+E8</f>
        <v>1.235089074975</v>
      </c>
    </row>
    <row r="10" spans="1:5" ht="15">
      <c r="A10" s="83"/>
      <c r="B10" s="3">
        <v>2010</v>
      </c>
      <c r="C10" s="13">
        <v>-0.034</v>
      </c>
      <c r="D10" s="19">
        <f t="shared" si="0"/>
        <v>2.38620254402985</v>
      </c>
      <c r="E10" s="18">
        <f t="shared" si="1"/>
        <v>1.19309604642585</v>
      </c>
    </row>
    <row r="11" spans="1:5" ht="15">
      <c r="A11" s="83"/>
      <c r="B11" s="3">
        <v>2011</v>
      </c>
      <c r="C11" s="13">
        <v>0.028</v>
      </c>
      <c r="D11" s="19">
        <f t="shared" si="0"/>
        <v>2.4530162152626858</v>
      </c>
      <c r="E11" s="18">
        <f t="shared" si="1"/>
        <v>1.2265027357257738</v>
      </c>
    </row>
    <row r="12" spans="1:5" ht="15">
      <c r="A12" s="83"/>
      <c r="B12" s="3">
        <v>2012</v>
      </c>
      <c r="C12" s="13">
        <v>0.0375</v>
      </c>
      <c r="D12" s="19">
        <f t="shared" si="0"/>
        <v>2.5450043233350366</v>
      </c>
      <c r="E12" s="18">
        <f t="shared" si="1"/>
        <v>1.2724965883154904</v>
      </c>
    </row>
    <row r="13" spans="1:5" ht="15">
      <c r="A13" s="83"/>
      <c r="B13" s="3">
        <v>2013</v>
      </c>
      <c r="C13" s="13">
        <v>0.0285</v>
      </c>
      <c r="D13" s="19">
        <f t="shared" si="0"/>
        <v>2.6175369465500853</v>
      </c>
      <c r="E13" s="18">
        <f t="shared" si="1"/>
        <v>1.3087627410824818</v>
      </c>
    </row>
    <row r="14" spans="1:5" ht="15">
      <c r="A14" s="83"/>
      <c r="B14" s="3">
        <v>2014</v>
      </c>
      <c r="C14" s="13">
        <v>-0.005</v>
      </c>
      <c r="D14" s="19">
        <f t="shared" si="0"/>
        <v>2.6044492618173347</v>
      </c>
      <c r="E14" s="18">
        <f t="shared" si="1"/>
        <v>1.3022189273770695</v>
      </c>
    </row>
    <row r="15" spans="1:5" ht="15">
      <c r="A15" s="83"/>
      <c r="B15" s="3">
        <v>2015</v>
      </c>
      <c r="C15" s="13">
        <v>-0.009</v>
      </c>
      <c r="D15" s="19">
        <f t="shared" si="0"/>
        <v>2.5810092184609785</v>
      </c>
      <c r="E15" s="18">
        <f t="shared" si="1"/>
        <v>1.2904989570306757</v>
      </c>
    </row>
    <row r="16" spans="1:5" ht="15">
      <c r="A16" s="58"/>
      <c r="B16" s="59" t="s">
        <v>48</v>
      </c>
      <c r="C16" s="59"/>
      <c r="D16" s="31" t="s">
        <v>49</v>
      </c>
      <c r="E16" s="32" t="s">
        <v>50</v>
      </c>
    </row>
    <row r="17" spans="1:5" ht="30">
      <c r="A17" s="58"/>
      <c r="B17" s="24" t="s">
        <v>21</v>
      </c>
      <c r="C17" s="24" t="s">
        <v>22</v>
      </c>
      <c r="D17" s="31" t="s">
        <v>4</v>
      </c>
      <c r="E17" s="32" t="s">
        <v>4</v>
      </c>
    </row>
    <row r="18" spans="1:5" ht="15">
      <c r="A18" s="83" t="s">
        <v>51</v>
      </c>
      <c r="B18" s="3">
        <v>2007</v>
      </c>
      <c r="C18" s="13"/>
      <c r="D18" s="19">
        <v>3.80531</v>
      </c>
      <c r="E18" s="18">
        <v>1.90266</v>
      </c>
    </row>
    <row r="19" spans="1:5" ht="15">
      <c r="A19" s="83"/>
      <c r="B19" s="3">
        <v>2008</v>
      </c>
      <c r="C19" s="13">
        <v>0.0255</v>
      </c>
      <c r="D19" s="19">
        <f>D18*C19+D18</f>
        <v>3.902345405</v>
      </c>
      <c r="E19" s="18">
        <f>E18*C19+E18</f>
        <v>1.95117783</v>
      </c>
    </row>
    <row r="20" spans="1:5" ht="15">
      <c r="A20" s="83"/>
      <c r="B20" s="3">
        <v>2009</v>
      </c>
      <c r="C20" s="13">
        <v>0.055</v>
      </c>
      <c r="D20" s="19">
        <f aca="true" t="shared" si="2" ref="D20:D26">D19*C20+D19</f>
        <v>4.116974402275</v>
      </c>
      <c r="E20" s="18">
        <f aca="true" t="shared" si="3" ref="E20:E26">E19*C20+E19</f>
        <v>2.05849261065</v>
      </c>
    </row>
    <row r="21" spans="1:5" ht="15">
      <c r="A21" s="83"/>
      <c r="B21" s="3">
        <v>2010</v>
      </c>
      <c r="C21" s="13">
        <v>-0.034</v>
      </c>
      <c r="D21" s="19">
        <f t="shared" si="2"/>
        <v>3.9769972725976497</v>
      </c>
      <c r="E21" s="18">
        <f t="shared" si="3"/>
        <v>1.9885038618879</v>
      </c>
    </row>
    <row r="22" spans="1:5" ht="15">
      <c r="A22" s="83"/>
      <c r="B22" s="3">
        <v>2011</v>
      </c>
      <c r="C22" s="13">
        <v>0.028</v>
      </c>
      <c r="D22" s="19">
        <f t="shared" si="2"/>
        <v>4.088353196230384</v>
      </c>
      <c r="E22" s="18">
        <f t="shared" si="3"/>
        <v>2.044181970020761</v>
      </c>
    </row>
    <row r="23" spans="1:5" ht="15">
      <c r="A23" s="83"/>
      <c r="B23" s="3">
        <v>2012</v>
      </c>
      <c r="C23" s="13">
        <v>0.0375</v>
      </c>
      <c r="D23" s="19">
        <f t="shared" si="2"/>
        <v>4.241666441089023</v>
      </c>
      <c r="E23" s="18">
        <f t="shared" si="3"/>
        <v>2.1208387938965396</v>
      </c>
    </row>
    <row r="24" spans="1:5" ht="15">
      <c r="A24" s="83"/>
      <c r="B24" s="3">
        <v>2013</v>
      </c>
      <c r="C24" s="13">
        <v>0.0285</v>
      </c>
      <c r="D24" s="19">
        <f t="shared" si="2"/>
        <v>4.36255393466006</v>
      </c>
      <c r="E24" s="18">
        <f t="shared" si="3"/>
        <v>2.181282699522591</v>
      </c>
    </row>
    <row r="25" spans="1:5" ht="15">
      <c r="A25" s="83"/>
      <c r="B25" s="3">
        <v>2014</v>
      </c>
      <c r="C25" s="13">
        <v>-0.005</v>
      </c>
      <c r="D25" s="19">
        <f t="shared" si="2"/>
        <v>4.34074116498676</v>
      </c>
      <c r="E25" s="18">
        <f t="shared" si="3"/>
        <v>2.170376286024978</v>
      </c>
    </row>
    <row r="26" spans="1:5" ht="15">
      <c r="A26" s="83"/>
      <c r="B26" s="3">
        <v>2015</v>
      </c>
      <c r="C26" s="13">
        <v>-0.009</v>
      </c>
      <c r="D26" s="19">
        <f t="shared" si="2"/>
        <v>4.301674494501879</v>
      </c>
      <c r="E26" s="18">
        <f t="shared" si="3"/>
        <v>2.1508428994507534</v>
      </c>
    </row>
    <row r="27" spans="1:5" ht="15">
      <c r="A27" s="58"/>
      <c r="B27" s="59" t="s">
        <v>48</v>
      </c>
      <c r="C27" s="59"/>
      <c r="D27" s="31" t="s">
        <v>49</v>
      </c>
      <c r="E27" s="32" t="s">
        <v>50</v>
      </c>
    </row>
    <row r="28" spans="1:5" ht="30">
      <c r="A28" s="58"/>
      <c r="B28" s="24" t="s">
        <v>21</v>
      </c>
      <c r="C28" s="24" t="s">
        <v>22</v>
      </c>
      <c r="D28" s="31" t="s">
        <v>4</v>
      </c>
      <c r="E28" s="32" t="s">
        <v>4</v>
      </c>
    </row>
    <row r="29" spans="1:5" ht="15">
      <c r="A29" s="83" t="s">
        <v>52</v>
      </c>
      <c r="B29" s="3">
        <v>2007</v>
      </c>
      <c r="C29" s="13"/>
      <c r="D29" s="19">
        <v>5.06966</v>
      </c>
      <c r="E29" s="18">
        <v>3.25293</v>
      </c>
    </row>
    <row r="30" spans="1:5" ht="15">
      <c r="A30" s="83"/>
      <c r="B30" s="3">
        <v>2008</v>
      </c>
      <c r="C30" s="13">
        <v>0.0255</v>
      </c>
      <c r="D30" s="19">
        <f>D29*C30+D29</f>
        <v>5.1989363299999996</v>
      </c>
      <c r="E30" s="18">
        <f>E29*C30+E29</f>
        <v>3.335879715</v>
      </c>
    </row>
    <row r="31" spans="1:5" ht="15">
      <c r="A31" s="83"/>
      <c r="B31" s="3">
        <v>2009</v>
      </c>
      <c r="C31" s="13">
        <v>0.055</v>
      </c>
      <c r="D31" s="19">
        <f aca="true" t="shared" si="4" ref="D31:D37">D30*C31+D30</f>
        <v>5.484877828149999</v>
      </c>
      <c r="E31" s="18">
        <f aca="true" t="shared" si="5" ref="E31:E37">E30*C31+E30</f>
        <v>3.519353099325</v>
      </c>
    </row>
    <row r="32" spans="1:5" ht="15">
      <c r="A32" s="83"/>
      <c r="B32" s="3">
        <v>2010</v>
      </c>
      <c r="C32" s="13">
        <v>-0.034</v>
      </c>
      <c r="D32" s="19">
        <f t="shared" si="4"/>
        <v>5.298391981992899</v>
      </c>
      <c r="E32" s="18">
        <f t="shared" si="5"/>
        <v>3.3996950939479498</v>
      </c>
    </row>
    <row r="33" spans="1:5" ht="15">
      <c r="A33" s="83"/>
      <c r="B33" s="3">
        <v>2011</v>
      </c>
      <c r="C33" s="13">
        <v>0.028</v>
      </c>
      <c r="D33" s="19">
        <f t="shared" si="4"/>
        <v>5.4467469574887</v>
      </c>
      <c r="E33" s="18">
        <f t="shared" si="5"/>
        <v>3.4948865565784923</v>
      </c>
    </row>
    <row r="34" spans="1:5" ht="15">
      <c r="A34" s="83"/>
      <c r="B34" s="3">
        <v>2012</v>
      </c>
      <c r="C34" s="13">
        <v>0.0375</v>
      </c>
      <c r="D34" s="19">
        <f t="shared" si="4"/>
        <v>5.650999968394526</v>
      </c>
      <c r="E34" s="18">
        <f t="shared" si="5"/>
        <v>3.625944802450186</v>
      </c>
    </row>
    <row r="35" spans="1:5" ht="15">
      <c r="A35" s="83"/>
      <c r="B35" s="3">
        <v>2013</v>
      </c>
      <c r="C35" s="13">
        <v>0.0285</v>
      </c>
      <c r="D35" s="19">
        <f t="shared" si="4"/>
        <v>5.81205346749377</v>
      </c>
      <c r="E35" s="18">
        <f t="shared" si="5"/>
        <v>3.729284229320016</v>
      </c>
    </row>
    <row r="36" spans="1:5" ht="15">
      <c r="A36" s="83"/>
      <c r="B36" s="3">
        <v>2014</v>
      </c>
      <c r="C36" s="13">
        <v>-0.005</v>
      </c>
      <c r="D36" s="19">
        <f t="shared" si="4"/>
        <v>5.782993200156301</v>
      </c>
      <c r="E36" s="18">
        <f t="shared" si="5"/>
        <v>3.710637808173416</v>
      </c>
    </row>
    <row r="37" spans="1:5" ht="15.75" thickBot="1">
      <c r="A37" s="84"/>
      <c r="B37" s="9">
        <v>2015</v>
      </c>
      <c r="C37" s="15">
        <v>-0.009</v>
      </c>
      <c r="D37" s="22">
        <f t="shared" si="4"/>
        <v>5.730946261354894</v>
      </c>
      <c r="E37" s="23">
        <f t="shared" si="5"/>
        <v>3.677242067899855</v>
      </c>
    </row>
    <row r="38" ht="15">
      <c r="E38" s="12" t="s">
        <v>36</v>
      </c>
    </row>
    <row r="39" ht="15.75" thickBot="1"/>
    <row r="40" spans="1:5" ht="27" customHeight="1">
      <c r="A40" s="80" t="s">
        <v>43</v>
      </c>
      <c r="B40" s="81"/>
      <c r="C40" s="81"/>
      <c r="D40" s="81"/>
      <c r="E40" s="82"/>
    </row>
    <row r="41" spans="1:5" ht="79.5" customHeight="1">
      <c r="A41" s="74" t="s">
        <v>44</v>
      </c>
      <c r="B41" s="75"/>
      <c r="C41" s="75"/>
      <c r="D41" s="75"/>
      <c r="E41" s="76"/>
    </row>
    <row r="42" spans="1:5" ht="39.75" customHeight="1">
      <c r="A42" s="74" t="s">
        <v>45</v>
      </c>
      <c r="B42" s="75"/>
      <c r="C42" s="75"/>
      <c r="D42" s="75"/>
      <c r="E42" s="76"/>
    </row>
    <row r="43" spans="1:5" ht="39.75" customHeight="1">
      <c r="A43" s="58" t="s">
        <v>46</v>
      </c>
      <c r="B43" s="59"/>
      <c r="C43" s="59" t="s">
        <v>47</v>
      </c>
      <c r="D43" s="59"/>
      <c r="E43" s="60"/>
    </row>
    <row r="44" spans="1:5" ht="15">
      <c r="A44" s="58"/>
      <c r="B44" s="59"/>
      <c r="C44" s="31" t="s">
        <v>21</v>
      </c>
      <c r="D44" s="31" t="s">
        <v>22</v>
      </c>
      <c r="E44" s="32" t="s">
        <v>4</v>
      </c>
    </row>
    <row r="45" spans="1:5" ht="15">
      <c r="A45" s="83" t="s">
        <v>53</v>
      </c>
      <c r="B45" s="85"/>
      <c r="C45" s="3">
        <v>2007</v>
      </c>
      <c r="D45" s="13"/>
      <c r="E45" s="18">
        <v>0.88381</v>
      </c>
    </row>
    <row r="46" spans="1:5" ht="15">
      <c r="A46" s="83"/>
      <c r="B46" s="85"/>
      <c r="C46" s="3">
        <v>2008</v>
      </c>
      <c r="D46" s="13">
        <v>0.0255</v>
      </c>
      <c r="E46" s="18">
        <f>E45*D46+E45</f>
        <v>0.906347155</v>
      </c>
    </row>
    <row r="47" spans="1:5" ht="15">
      <c r="A47" s="83"/>
      <c r="B47" s="85"/>
      <c r="C47" s="3">
        <v>2009</v>
      </c>
      <c r="D47" s="13">
        <v>0.055</v>
      </c>
      <c r="E47" s="18">
        <f aca="true" t="shared" si="6" ref="E47:E53">E46*D47+E46</f>
        <v>0.956196248525</v>
      </c>
    </row>
    <row r="48" spans="1:5" ht="15">
      <c r="A48" s="83"/>
      <c r="B48" s="85"/>
      <c r="C48" s="3">
        <v>2010</v>
      </c>
      <c r="D48" s="13">
        <v>-0.034</v>
      </c>
      <c r="E48" s="18">
        <f t="shared" si="6"/>
        <v>0.92368557607515</v>
      </c>
    </row>
    <row r="49" spans="1:5" ht="15">
      <c r="A49" s="83"/>
      <c r="B49" s="85"/>
      <c r="C49" s="3">
        <v>2011</v>
      </c>
      <c r="D49" s="13">
        <v>0.028</v>
      </c>
      <c r="E49" s="18">
        <f t="shared" si="6"/>
        <v>0.9495487722052542</v>
      </c>
    </row>
    <row r="50" spans="1:5" ht="15">
      <c r="A50" s="83"/>
      <c r="B50" s="85"/>
      <c r="C50" s="3">
        <v>2012</v>
      </c>
      <c r="D50" s="13">
        <v>0.0375</v>
      </c>
      <c r="E50" s="18">
        <f t="shared" si="6"/>
        <v>0.9851568511629513</v>
      </c>
    </row>
    <row r="51" spans="1:5" ht="15">
      <c r="A51" s="83"/>
      <c r="B51" s="85"/>
      <c r="C51" s="3">
        <v>2013</v>
      </c>
      <c r="D51" s="13">
        <v>0.0285</v>
      </c>
      <c r="E51" s="18">
        <f t="shared" si="6"/>
        <v>1.0132338214210954</v>
      </c>
    </row>
    <row r="52" spans="1:5" ht="15">
      <c r="A52" s="83"/>
      <c r="B52" s="85"/>
      <c r="C52" s="3">
        <v>2014</v>
      </c>
      <c r="D52" s="13">
        <v>-0.005</v>
      </c>
      <c r="E52" s="18">
        <f t="shared" si="6"/>
        <v>1.00816765231399</v>
      </c>
    </row>
    <row r="53" spans="1:5" ht="15">
      <c r="A53" s="83"/>
      <c r="B53" s="85"/>
      <c r="C53" s="3">
        <v>2015</v>
      </c>
      <c r="D53" s="13">
        <v>-0.009</v>
      </c>
      <c r="E53" s="18">
        <f t="shared" si="6"/>
        <v>0.999094143443164</v>
      </c>
    </row>
    <row r="54" spans="1:5" ht="15">
      <c r="A54" s="58"/>
      <c r="B54" s="59"/>
      <c r="C54" s="31" t="s">
        <v>21</v>
      </c>
      <c r="D54" s="31" t="s">
        <v>22</v>
      </c>
      <c r="E54" s="32" t="s">
        <v>4</v>
      </c>
    </row>
    <row r="55" spans="1:5" ht="15">
      <c r="A55" s="83" t="s">
        <v>54</v>
      </c>
      <c r="B55" s="85"/>
      <c r="C55" s="3">
        <v>2007</v>
      </c>
      <c r="D55" s="13"/>
      <c r="E55" s="18">
        <v>0.63831</v>
      </c>
    </row>
    <row r="56" spans="1:5" ht="15">
      <c r="A56" s="83"/>
      <c r="B56" s="85"/>
      <c r="C56" s="3">
        <v>2008</v>
      </c>
      <c r="D56" s="13">
        <v>0.0255</v>
      </c>
      <c r="E56" s="18">
        <f>E55*D56+E55</f>
        <v>0.654586905</v>
      </c>
    </row>
    <row r="57" spans="1:5" ht="15">
      <c r="A57" s="83"/>
      <c r="B57" s="85"/>
      <c r="C57" s="3">
        <v>2009</v>
      </c>
      <c r="D57" s="13">
        <v>0.055</v>
      </c>
      <c r="E57" s="18">
        <f aca="true" t="shared" si="7" ref="E57:E63">E56*D57+E56</f>
        <v>0.6905891847750001</v>
      </c>
    </row>
    <row r="58" spans="1:5" ht="15">
      <c r="A58" s="83"/>
      <c r="B58" s="85"/>
      <c r="C58" s="3">
        <v>2010</v>
      </c>
      <c r="D58" s="13">
        <v>-0.034</v>
      </c>
      <c r="E58" s="18">
        <f t="shared" si="7"/>
        <v>0.6671091524926501</v>
      </c>
    </row>
    <row r="59" spans="1:5" ht="15">
      <c r="A59" s="83"/>
      <c r="B59" s="85"/>
      <c r="C59" s="3">
        <v>2011</v>
      </c>
      <c r="D59" s="13">
        <v>0.028</v>
      </c>
      <c r="E59" s="18">
        <f t="shared" si="7"/>
        <v>0.6857882087624443</v>
      </c>
    </row>
    <row r="60" spans="1:5" ht="15">
      <c r="A60" s="83"/>
      <c r="B60" s="85"/>
      <c r="C60" s="3">
        <v>2012</v>
      </c>
      <c r="D60" s="13">
        <v>0.0375</v>
      </c>
      <c r="E60" s="18">
        <f t="shared" si="7"/>
        <v>0.711505266591036</v>
      </c>
    </row>
    <row r="61" spans="1:5" ht="15">
      <c r="A61" s="83"/>
      <c r="B61" s="85"/>
      <c r="C61" s="3">
        <v>2013</v>
      </c>
      <c r="D61" s="13">
        <v>0.0285</v>
      </c>
      <c r="E61" s="18">
        <f t="shared" si="7"/>
        <v>0.7317831666888805</v>
      </c>
    </row>
    <row r="62" spans="1:5" ht="15">
      <c r="A62" s="83"/>
      <c r="B62" s="85"/>
      <c r="C62" s="3">
        <v>2014</v>
      </c>
      <c r="D62" s="13">
        <v>-0.005</v>
      </c>
      <c r="E62" s="18">
        <f t="shared" si="7"/>
        <v>0.7281242508554362</v>
      </c>
    </row>
    <row r="63" spans="1:5" ht="15">
      <c r="A63" s="83"/>
      <c r="B63" s="85"/>
      <c r="C63" s="3">
        <v>2015</v>
      </c>
      <c r="D63" s="13">
        <v>-0.009</v>
      </c>
      <c r="E63" s="18">
        <f t="shared" si="7"/>
        <v>0.7215711325977373</v>
      </c>
    </row>
    <row r="64" spans="1:5" ht="15">
      <c r="A64" s="58"/>
      <c r="B64" s="59"/>
      <c r="C64" s="24" t="s">
        <v>21</v>
      </c>
      <c r="D64" s="24" t="s">
        <v>22</v>
      </c>
      <c r="E64" s="32" t="s">
        <v>4</v>
      </c>
    </row>
    <row r="65" spans="1:5" ht="15">
      <c r="A65" s="83" t="s">
        <v>55</v>
      </c>
      <c r="B65" s="85"/>
      <c r="C65" s="3">
        <v>2007</v>
      </c>
      <c r="D65" s="13"/>
      <c r="E65" s="18">
        <v>0.50328</v>
      </c>
    </row>
    <row r="66" spans="1:5" ht="15">
      <c r="A66" s="83"/>
      <c r="B66" s="85"/>
      <c r="C66" s="3">
        <v>2008</v>
      </c>
      <c r="D66" s="13">
        <v>0.0255</v>
      </c>
      <c r="E66" s="18">
        <f>E65*D66+E65</f>
        <v>0.5161136399999999</v>
      </c>
    </row>
    <row r="67" spans="1:5" ht="15">
      <c r="A67" s="83"/>
      <c r="B67" s="85"/>
      <c r="C67" s="3">
        <v>2009</v>
      </c>
      <c r="D67" s="13">
        <v>0.055</v>
      </c>
      <c r="E67" s="18">
        <f aca="true" t="shared" si="8" ref="E67:E73">E66*D67+E66</f>
        <v>0.5444998901999999</v>
      </c>
    </row>
    <row r="68" spans="1:5" ht="15">
      <c r="A68" s="83"/>
      <c r="B68" s="85"/>
      <c r="C68" s="3">
        <v>2010</v>
      </c>
      <c r="D68" s="13">
        <v>-0.034</v>
      </c>
      <c r="E68" s="18">
        <f t="shared" si="8"/>
        <v>0.5259868939331999</v>
      </c>
    </row>
    <row r="69" spans="1:5" ht="15">
      <c r="A69" s="83"/>
      <c r="B69" s="85"/>
      <c r="C69" s="3">
        <v>2011</v>
      </c>
      <c r="D69" s="13">
        <v>0.028</v>
      </c>
      <c r="E69" s="18">
        <f t="shared" si="8"/>
        <v>0.5407145269633294</v>
      </c>
    </row>
    <row r="70" spans="1:5" ht="15">
      <c r="A70" s="83"/>
      <c r="B70" s="85"/>
      <c r="C70" s="3">
        <v>2012</v>
      </c>
      <c r="D70" s="13">
        <v>0.0375</v>
      </c>
      <c r="E70" s="18">
        <f t="shared" si="8"/>
        <v>0.5609913217244543</v>
      </c>
    </row>
    <row r="71" spans="1:5" ht="15">
      <c r="A71" s="83"/>
      <c r="B71" s="85"/>
      <c r="C71" s="3">
        <v>2013</v>
      </c>
      <c r="D71" s="13">
        <v>0.0285</v>
      </c>
      <c r="E71" s="18">
        <f t="shared" si="8"/>
        <v>0.5769795743936013</v>
      </c>
    </row>
    <row r="72" spans="1:5" ht="15">
      <c r="A72" s="83"/>
      <c r="B72" s="85"/>
      <c r="C72" s="3">
        <v>2014</v>
      </c>
      <c r="D72" s="13">
        <v>-0.005</v>
      </c>
      <c r="E72" s="18">
        <f t="shared" si="8"/>
        <v>0.5740946765216333</v>
      </c>
    </row>
    <row r="73" spans="1:5" ht="15">
      <c r="A73" s="83"/>
      <c r="B73" s="85"/>
      <c r="C73" s="3">
        <v>2015</v>
      </c>
      <c r="D73" s="13">
        <v>-0.009</v>
      </c>
      <c r="E73" s="18">
        <f t="shared" si="8"/>
        <v>0.5689278244329385</v>
      </c>
    </row>
    <row r="74" spans="1:5" ht="15">
      <c r="A74" s="58"/>
      <c r="B74" s="59"/>
      <c r="C74" s="24" t="s">
        <v>21</v>
      </c>
      <c r="D74" s="24" t="s">
        <v>22</v>
      </c>
      <c r="E74" s="25" t="s">
        <v>4</v>
      </c>
    </row>
    <row r="75" spans="1:5" ht="15">
      <c r="A75" s="83" t="s">
        <v>56</v>
      </c>
      <c r="B75" s="85"/>
      <c r="C75" s="3">
        <v>2007</v>
      </c>
      <c r="D75" s="13"/>
      <c r="E75" s="18">
        <v>0.25778</v>
      </c>
    </row>
    <row r="76" spans="1:5" ht="15">
      <c r="A76" s="83"/>
      <c r="B76" s="85"/>
      <c r="C76" s="3">
        <v>2008</v>
      </c>
      <c r="D76" s="13">
        <v>0.0255</v>
      </c>
      <c r="E76" s="18">
        <f>E75*D76+E75</f>
        <v>0.26435339</v>
      </c>
    </row>
    <row r="77" spans="1:5" ht="15">
      <c r="A77" s="83"/>
      <c r="B77" s="85"/>
      <c r="C77" s="3">
        <v>2009</v>
      </c>
      <c r="D77" s="13">
        <v>0.055</v>
      </c>
      <c r="E77" s="18">
        <f aca="true" t="shared" si="9" ref="E77:E83">E76*D77+E76</f>
        <v>0.27889282645</v>
      </c>
    </row>
    <row r="78" spans="1:5" ht="15">
      <c r="A78" s="83"/>
      <c r="B78" s="85"/>
      <c r="C78" s="3">
        <v>2010</v>
      </c>
      <c r="D78" s="13">
        <v>-0.034</v>
      </c>
      <c r="E78" s="18">
        <f t="shared" si="9"/>
        <v>0.26941047035070004</v>
      </c>
    </row>
    <row r="79" spans="1:5" ht="15">
      <c r="A79" s="83"/>
      <c r="B79" s="85"/>
      <c r="C79" s="3">
        <v>2011</v>
      </c>
      <c r="D79" s="13">
        <v>0.028</v>
      </c>
      <c r="E79" s="18">
        <f t="shared" si="9"/>
        <v>0.27695396352051965</v>
      </c>
    </row>
    <row r="80" spans="1:5" ht="15">
      <c r="A80" s="83"/>
      <c r="B80" s="85"/>
      <c r="C80" s="3">
        <v>2012</v>
      </c>
      <c r="D80" s="13">
        <v>0.0375</v>
      </c>
      <c r="E80" s="18">
        <f t="shared" si="9"/>
        <v>0.28733973715253913</v>
      </c>
    </row>
    <row r="81" spans="1:5" ht="15">
      <c r="A81" s="83"/>
      <c r="B81" s="85"/>
      <c r="C81" s="3">
        <v>2013</v>
      </c>
      <c r="D81" s="13">
        <v>0.0285</v>
      </c>
      <c r="E81" s="18">
        <f t="shared" si="9"/>
        <v>0.2955289196613865</v>
      </c>
    </row>
    <row r="82" spans="1:5" ht="15">
      <c r="A82" s="83"/>
      <c r="B82" s="85"/>
      <c r="C82" s="3">
        <v>2014</v>
      </c>
      <c r="D82" s="13">
        <v>-0.005</v>
      </c>
      <c r="E82" s="18">
        <f t="shared" si="9"/>
        <v>0.29405127506307954</v>
      </c>
    </row>
    <row r="83" spans="1:5" ht="15.75" thickBot="1">
      <c r="A83" s="84"/>
      <c r="B83" s="86"/>
      <c r="C83" s="9">
        <v>2015</v>
      </c>
      <c r="D83" s="15">
        <v>-0.009</v>
      </c>
      <c r="E83" s="23">
        <f t="shared" si="9"/>
        <v>0.2914048135875118</v>
      </c>
    </row>
    <row r="84" ht="15">
      <c r="E84" s="12" t="s">
        <v>40</v>
      </c>
    </row>
  </sheetData>
  <sheetProtection/>
  <mergeCells count="26">
    <mergeCell ref="A74:B74"/>
    <mergeCell ref="A75:B83"/>
    <mergeCell ref="A44:B44"/>
    <mergeCell ref="A45:B53"/>
    <mergeCell ref="A54:B54"/>
    <mergeCell ref="A55:B63"/>
    <mergeCell ref="A64:B64"/>
    <mergeCell ref="A65:B73"/>
    <mergeCell ref="A29:A37"/>
    <mergeCell ref="A40:E40"/>
    <mergeCell ref="A41:E41"/>
    <mergeCell ref="A42:E42"/>
    <mergeCell ref="A43:B43"/>
    <mergeCell ref="C43:E43"/>
    <mergeCell ref="A7:A15"/>
    <mergeCell ref="B16:C16"/>
    <mergeCell ref="A16:A17"/>
    <mergeCell ref="A18:A26"/>
    <mergeCell ref="A27:A28"/>
    <mergeCell ref="B27:C27"/>
    <mergeCell ref="A1:E1"/>
    <mergeCell ref="A2:E2"/>
    <mergeCell ref="A3:E3"/>
    <mergeCell ref="B4:E4"/>
    <mergeCell ref="B5:C5"/>
    <mergeCell ref="A4:A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workbookViewId="0" topLeftCell="B16">
      <selection activeCell="D30" sqref="D30"/>
    </sheetView>
  </sheetViews>
  <sheetFormatPr defaultColWidth="9.140625" defaultRowHeight="15"/>
  <cols>
    <col min="1" max="4" width="29.140625" style="0" customWidth="1"/>
    <col min="5" max="5" width="21.8515625" style="0" customWidth="1"/>
    <col min="6" max="6" width="17.7109375" style="0" customWidth="1"/>
  </cols>
  <sheetData>
    <row r="1" spans="1:4" ht="27" customHeight="1">
      <c r="A1" s="87" t="s">
        <v>57</v>
      </c>
      <c r="B1" s="88"/>
      <c r="C1" s="88"/>
      <c r="D1" s="89"/>
    </row>
    <row r="2" spans="1:4" ht="27" customHeight="1">
      <c r="A2" s="74" t="s">
        <v>69</v>
      </c>
      <c r="B2" s="75"/>
      <c r="C2" s="75"/>
      <c r="D2" s="76"/>
    </row>
    <row r="3" spans="1:4" ht="14.25">
      <c r="A3" s="30" t="s">
        <v>21</v>
      </c>
      <c r="B3" s="31" t="s">
        <v>22</v>
      </c>
      <c r="C3" s="31" t="s">
        <v>3</v>
      </c>
      <c r="D3" s="32" t="s">
        <v>4</v>
      </c>
    </row>
    <row r="4" spans="1:4" ht="14.25">
      <c r="A4" s="7">
        <v>1989</v>
      </c>
      <c r="B4" s="3"/>
      <c r="C4" s="4">
        <v>500000</v>
      </c>
      <c r="D4" s="6"/>
    </row>
    <row r="5" spans="1:4" ht="14.25">
      <c r="A5" s="7">
        <v>1990</v>
      </c>
      <c r="B5" s="3"/>
      <c r="C5" s="4">
        <v>500000</v>
      </c>
      <c r="D5" s="6"/>
    </row>
    <row r="6" spans="1:5" ht="14.25">
      <c r="A6" s="7">
        <v>1991</v>
      </c>
      <c r="B6" s="3"/>
      <c r="C6" s="4">
        <v>500000</v>
      </c>
      <c r="D6" s="6"/>
      <c r="E6" s="34"/>
    </row>
    <row r="7" spans="1:4" ht="14.25">
      <c r="A7" s="7">
        <v>1992</v>
      </c>
      <c r="B7" s="3"/>
      <c r="C7" s="4">
        <v>500000</v>
      </c>
      <c r="D7" s="6"/>
    </row>
    <row r="8" spans="1:4" ht="14.25">
      <c r="A8" s="7">
        <v>1993</v>
      </c>
      <c r="B8" s="3"/>
      <c r="C8" s="4">
        <v>500000</v>
      </c>
      <c r="D8" s="6"/>
    </row>
    <row r="9" spans="1:4" ht="14.25">
      <c r="A9" s="7">
        <v>1994</v>
      </c>
      <c r="B9" s="13"/>
      <c r="C9" s="4">
        <v>500000</v>
      </c>
      <c r="D9" s="8"/>
    </row>
    <row r="10" spans="1:4" ht="14.25">
      <c r="A10" s="7">
        <v>1995</v>
      </c>
      <c r="B10" s="13"/>
      <c r="C10" s="4">
        <v>500000</v>
      </c>
      <c r="D10" s="8"/>
    </row>
    <row r="11" spans="1:4" ht="14.25">
      <c r="A11" s="7">
        <v>1996</v>
      </c>
      <c r="B11" s="13"/>
      <c r="C11" s="4">
        <v>500000</v>
      </c>
      <c r="D11" s="8"/>
    </row>
    <row r="12" spans="1:4" ht="14.25">
      <c r="A12" s="7">
        <v>1997</v>
      </c>
      <c r="B12" s="13"/>
      <c r="C12" s="4">
        <v>500000</v>
      </c>
      <c r="D12" s="8"/>
    </row>
    <row r="13" spans="1:4" ht="14.25">
      <c r="A13" s="7">
        <v>1998</v>
      </c>
      <c r="B13" s="13"/>
      <c r="C13" s="4">
        <v>500000</v>
      </c>
      <c r="D13" s="8"/>
    </row>
    <row r="14" spans="1:4" ht="14.25">
      <c r="A14" s="7">
        <v>1999</v>
      </c>
      <c r="B14" s="13"/>
      <c r="C14" s="4">
        <v>500000</v>
      </c>
      <c r="D14" s="8"/>
    </row>
    <row r="15" spans="1:4" ht="15">
      <c r="A15" s="7">
        <v>2000</v>
      </c>
      <c r="B15" s="13">
        <v>0.013</v>
      </c>
      <c r="C15" s="4">
        <f>C14*B15+C14</f>
        <v>506500</v>
      </c>
      <c r="D15" s="8">
        <f>C15/1936.27</f>
        <v>261.5854193888249</v>
      </c>
    </row>
    <row r="16" spans="1:4" ht="15">
      <c r="A16" s="7">
        <v>2001</v>
      </c>
      <c r="B16" s="13">
        <v>0.0465</v>
      </c>
      <c r="C16" s="35">
        <v>530100</v>
      </c>
      <c r="D16" s="18">
        <f>C16/1936.27</f>
        <v>273.7738022073368</v>
      </c>
    </row>
    <row r="17" spans="1:6" ht="15">
      <c r="A17" s="7">
        <v>2002</v>
      </c>
      <c r="B17" s="13">
        <v>0.015</v>
      </c>
      <c r="C17" s="35"/>
      <c r="D17" s="18">
        <f aca="true" t="shared" si="0" ref="D17:D30">D16*B17+D16</f>
        <v>277.88040924044685</v>
      </c>
      <c r="F17" s="33"/>
    </row>
    <row r="18" spans="1:6" ht="15">
      <c r="A18" s="7">
        <v>2003</v>
      </c>
      <c r="B18" s="13">
        <v>0.0155</v>
      </c>
      <c r="C18" s="35"/>
      <c r="D18" s="18">
        <f t="shared" si="0"/>
        <v>282.18755558367377</v>
      </c>
      <c r="F18" s="33"/>
    </row>
    <row r="19" spans="1:4" ht="15">
      <c r="A19" s="7">
        <v>2004</v>
      </c>
      <c r="B19" s="13">
        <v>0.0175</v>
      </c>
      <c r="C19" s="35"/>
      <c r="D19" s="18">
        <f t="shared" si="0"/>
        <v>287.12583780638806</v>
      </c>
    </row>
    <row r="20" spans="1:4" ht="15">
      <c r="A20" s="7">
        <v>2005</v>
      </c>
      <c r="B20" s="13">
        <v>0.028</v>
      </c>
      <c r="C20" s="35"/>
      <c r="D20" s="18">
        <f t="shared" si="0"/>
        <v>295.1653612649669</v>
      </c>
    </row>
    <row r="21" spans="1:4" ht="15">
      <c r="A21" s="7">
        <v>2006</v>
      </c>
      <c r="B21" s="13">
        <v>0.0285</v>
      </c>
      <c r="C21" s="35"/>
      <c r="D21" s="18">
        <f t="shared" si="0"/>
        <v>303.5775740610185</v>
      </c>
    </row>
    <row r="22" spans="1:4" ht="15">
      <c r="A22" s="7">
        <v>2007</v>
      </c>
      <c r="B22" s="13">
        <v>0.0375</v>
      </c>
      <c r="C22" s="35"/>
      <c r="D22" s="18">
        <f t="shared" si="0"/>
        <v>314.9617330883067</v>
      </c>
    </row>
    <row r="23" spans="1:4" ht="15">
      <c r="A23" s="7">
        <v>2008</v>
      </c>
      <c r="B23" s="13">
        <v>0.0255</v>
      </c>
      <c r="C23" s="35"/>
      <c r="D23" s="18">
        <f t="shared" si="0"/>
        <v>322.9932572820585</v>
      </c>
    </row>
    <row r="24" spans="1:4" ht="15">
      <c r="A24" s="7">
        <v>2009</v>
      </c>
      <c r="B24" s="13">
        <v>0.055</v>
      </c>
      <c r="C24" s="35"/>
      <c r="D24" s="18">
        <f t="shared" si="0"/>
        <v>340.7578864325717</v>
      </c>
    </row>
    <row r="25" spans="1:4" ht="15">
      <c r="A25" s="7">
        <v>2010</v>
      </c>
      <c r="B25" s="13">
        <v>-0.034</v>
      </c>
      <c r="C25" s="35"/>
      <c r="D25" s="18">
        <f t="shared" si="0"/>
        <v>329.17211829386423</v>
      </c>
    </row>
    <row r="26" spans="1:4" ht="15">
      <c r="A26" s="7">
        <v>2011</v>
      </c>
      <c r="B26" s="13">
        <v>0.028</v>
      </c>
      <c r="C26" s="35"/>
      <c r="D26" s="18">
        <f t="shared" si="0"/>
        <v>338.38893760609244</v>
      </c>
    </row>
    <row r="27" spans="1:4" ht="15">
      <c r="A27" s="7">
        <v>2012</v>
      </c>
      <c r="B27" s="13">
        <v>0.0375</v>
      </c>
      <c r="C27" s="35"/>
      <c r="D27" s="18">
        <f t="shared" si="0"/>
        <v>351.07852276632093</v>
      </c>
    </row>
    <row r="28" spans="1:4" ht="15">
      <c r="A28" s="7">
        <v>2013</v>
      </c>
      <c r="B28" s="13">
        <v>0.0285</v>
      </c>
      <c r="C28" s="35"/>
      <c r="D28" s="18">
        <f t="shared" si="0"/>
        <v>361.0842606651611</v>
      </c>
    </row>
    <row r="29" spans="1:4" ht="15">
      <c r="A29" s="44">
        <v>2014</v>
      </c>
      <c r="B29" s="45">
        <v>-0.005</v>
      </c>
      <c r="C29" s="53"/>
      <c r="D29" s="51">
        <f t="shared" si="0"/>
        <v>359.27883936183525</v>
      </c>
    </row>
    <row r="30" spans="1:7" s="52" customFormat="1" ht="15">
      <c r="A30" s="3">
        <v>2015</v>
      </c>
      <c r="B30" s="13">
        <v>-0.009</v>
      </c>
      <c r="C30" s="3"/>
      <c r="D30" s="56">
        <f t="shared" si="0"/>
        <v>356.04532980757875</v>
      </c>
      <c r="E30" s="55"/>
      <c r="F30" s="55"/>
      <c r="G30" s="54"/>
    </row>
  </sheetData>
  <sheetProtection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tabSelected="1" view="pageLayout" workbookViewId="0" topLeftCell="D2">
      <selection activeCell="G2" sqref="G2"/>
    </sheetView>
  </sheetViews>
  <sheetFormatPr defaultColWidth="8.8515625" defaultRowHeight="15"/>
  <cols>
    <col min="1" max="1" width="34.00390625" style="26" customWidth="1"/>
    <col min="2" max="2" width="52.57421875" style="26" customWidth="1"/>
    <col min="3" max="3" width="26.7109375" style="26" customWidth="1"/>
    <col min="4" max="4" width="26.57421875" style="26" customWidth="1"/>
    <col min="5" max="16384" width="8.8515625" style="26" customWidth="1"/>
  </cols>
  <sheetData>
    <row r="1" spans="1:4" ht="53.25" customHeight="1">
      <c r="A1" s="90" t="s">
        <v>58</v>
      </c>
      <c r="B1" s="91"/>
      <c r="C1" s="91"/>
      <c r="D1" s="92"/>
    </row>
    <row r="2" spans="1:4" ht="232.5" customHeight="1">
      <c r="A2" s="39" t="s">
        <v>59</v>
      </c>
      <c r="B2" s="40" t="s">
        <v>60</v>
      </c>
      <c r="C2" s="40" t="s">
        <v>61</v>
      </c>
      <c r="D2" s="41" t="s">
        <v>65</v>
      </c>
    </row>
    <row r="3" spans="1:4" ht="155.25" customHeight="1" thickBot="1">
      <c r="A3" s="27" t="s">
        <v>62</v>
      </c>
      <c r="B3" s="28" t="s">
        <v>63</v>
      </c>
      <c r="C3" s="28" t="s">
        <v>64</v>
      </c>
      <c r="D3" s="29" t="s">
        <v>66</v>
      </c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delle Infrastrutture e dei Trasporti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Biciocchi Riccardo</dc:creator>
  <cp:keywords/>
  <dc:description/>
  <cp:lastModifiedBy>bordilli</cp:lastModifiedBy>
  <cp:lastPrinted>2013-12-12T09:03:17Z</cp:lastPrinted>
  <dcterms:created xsi:type="dcterms:W3CDTF">2013-12-10T10:50:32Z</dcterms:created>
  <dcterms:modified xsi:type="dcterms:W3CDTF">2015-04-20T16:06:28Z</dcterms:modified>
  <cp:category/>
  <cp:version/>
  <cp:contentType/>
  <cp:contentStatus/>
</cp:coreProperties>
</file>